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SingleCells1.xml" ContentType="application/vnd.openxmlformats-officedocument.spreadsheetml.tableSingleCells+xml"/>
  <Override PartName="/xl/tables/table1.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tables/tableSingleCells2.xml" ContentType="application/vnd.openxmlformats-officedocument.spreadsheetml.tableSingleCells+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gauglerm\Documents\EPA\Cal-eGGRT\Spreadsheets\Reporting Forms\"/>
    </mc:Choice>
  </mc:AlternateContent>
  <bookViews>
    <workbookView xWindow="0" yWindow="0" windowWidth="18060" windowHeight="5988" tabRatio="771"/>
  </bookViews>
  <sheets>
    <sheet name="Refinery Product Data" sheetId="4" r:id="rId1"/>
    <sheet name="COI Fees &amp; Finished Products" sheetId="1" r:id="rId2"/>
    <sheet name="Data Export Instructions" sheetId="3" r:id="rId3"/>
    <sheet name="PR Products Lookup" sheetId="6" r:id="rId4"/>
    <sheet name="F Products Lookup" sheetId="2" r:id="rId5"/>
  </sheets>
  <definedNames>
    <definedName name="_xlnm._FilterDatabase" localSheetId="1" hidden="1">'COI Fees &amp; Finished Products'!$B$41:$B$44</definedName>
    <definedName name="_xlnm._FilterDatabase" localSheetId="4" hidden="1">'F Products Lookup'!$A$3:$C$45</definedName>
    <definedName name="_xlnm._FilterDatabase" localSheetId="3" hidden="1">'PR Products Lookup'!$A$3:$C$22</definedName>
    <definedName name="_xlnm._FilterDatabase" localSheetId="0" hidden="1">'Refinery Product Data'!#REF!</definedName>
    <definedName name="blendingcomponent">'PR Products Lookup'!$G$5</definedName>
    <definedName name="empty">'PR Products Lookup'!$G$3</definedName>
    <definedName name="FUELS" localSheetId="3">'PR Products Lookup'!$A$4:$A$22</definedName>
    <definedName name="FUELS">'F Products Lookup'!$A$4:$A$45</definedName>
    <definedName name="PrimaryProducts">'PR Products Lookup'!$A$4:$A$33</definedName>
    <definedName name="primaryrefineryproduct">'PR Products Lookup'!$G$4:$G$5</definedName>
    <definedName name="_xlnm.Print_Area" localSheetId="1">'COI Fees &amp; Finished Products'!$A$1:$I$42</definedName>
    <definedName name="_xlnm.Print_Area" localSheetId="0">'Refinery Product Data'!$A$1:$I$23</definedName>
    <definedName name="_xlnm.Print_Titles" localSheetId="1">'COI Fees &amp; Finished Products'!$B:$C,'COI Fees &amp; Finished Products'!$8:$9</definedName>
    <definedName name="_xlnm.Print_Titles" localSheetId="0">'Refinery Product Data'!$B:$C,'Refinery Product Data'!$7:$8</definedName>
    <definedName name="ProducedElsewhere">'PR Products Lookup'!$G$10:$G$11</definedName>
    <definedName name="ProducedOnSite">'PR Products Lookup'!$G$9</definedName>
    <definedName name="Products" localSheetId="3">'PR Products Lookup'!#REF!</definedName>
    <definedName name="Products" localSheetId="0">'F Products Lookup'!#REF!</definedName>
    <definedName name="Products">'F Products Lookup'!#REF!</definedName>
  </definedNames>
  <calcPr calcId="152511"/>
</workbook>
</file>

<file path=xl/calcChain.xml><?xml version="1.0" encoding="utf-8"?>
<calcChain xmlns="http://schemas.openxmlformats.org/spreadsheetml/2006/main">
  <c r="G27" i="4" l="1"/>
  <c r="G28" i="4"/>
  <c r="G26" i="4"/>
  <c r="C27" i="4"/>
  <c r="C28" i="4"/>
  <c r="C26" i="4"/>
  <c r="E43" i="1"/>
  <c r="E44" i="1"/>
  <c r="E42" i="1"/>
  <c r="C43" i="1"/>
  <c r="C44" i="1"/>
  <c r="C42" i="1"/>
  <c r="C4" i="4"/>
  <c r="C4" i="1"/>
  <c r="C23" i="4" l="1"/>
</calcChain>
</file>

<file path=xl/sharedStrings.xml><?xml version="1.0" encoding="utf-8"?>
<sst xmlns="http://schemas.openxmlformats.org/spreadsheetml/2006/main" count="338" uniqueCount="205">
  <si>
    <t xml:space="preserve">Version   </t>
  </si>
  <si>
    <t xml:space="preserve">Today's date   </t>
  </si>
  <si>
    <t>Facility Name:</t>
  </si>
  <si>
    <t>Reporter Name:</t>
  </si>
  <si>
    <t>MTBE</t>
  </si>
  <si>
    <t>ETBE</t>
  </si>
  <si>
    <t>Kerosene</t>
  </si>
  <si>
    <t>Heavy Gas Oils</t>
  </si>
  <si>
    <t>Residuum</t>
  </si>
  <si>
    <t>Still Gas</t>
  </si>
  <si>
    <t>EIA</t>
  </si>
  <si>
    <t>Production Amount</t>
  </si>
  <si>
    <t>Facility Information</t>
  </si>
  <si>
    <t>Product</t>
  </si>
  <si>
    <t>Other Oxygenates</t>
  </si>
  <si>
    <t>Naphtha and Lighter</t>
  </si>
  <si>
    <t>166&amp;149</t>
  </si>
  <si>
    <t>127&amp;130</t>
  </si>
  <si>
    <t>Residual Fuel Oil, TOTAL</t>
  </si>
  <si>
    <t>070</t>
  </si>
  <si>
    <t>021</t>
  </si>
  <si>
    <t>LPG/LRG Ethane</t>
  </si>
  <si>
    <t>LPG/LRG Ethylene</t>
  </si>
  <si>
    <t>LPG/LRG Propane</t>
  </si>
  <si>
    <t>LPG/LRG Propylene</t>
  </si>
  <si>
    <t>LPG/LRG Butane</t>
  </si>
  <si>
    <t>LPG/LRG Butylene</t>
  </si>
  <si>
    <t>LPG/LRG Isobutane</t>
  </si>
  <si>
    <t>LPG/LRG Isobutylene</t>
  </si>
  <si>
    <t>LPG/LRG Pentanes Plus</t>
  </si>
  <si>
    <t>141</t>
  </si>
  <si>
    <t>203</t>
  </si>
  <si>
    <t>205</t>
  </si>
  <si>
    <t>207</t>
  </si>
  <si>
    <t>142</t>
  </si>
  <si>
    <t>144</t>
  </si>
  <si>
    <t>445</t>
  </si>
  <si>
    <t>641</t>
  </si>
  <si>
    <t>631</t>
  </si>
  <si>
    <t>642</t>
  </si>
  <si>
    <t>632</t>
  </si>
  <si>
    <t>643</t>
  </si>
  <si>
    <t>633</t>
  </si>
  <si>
    <t>644</t>
  </si>
  <si>
    <t>634</t>
  </si>
  <si>
    <t>220</t>
  </si>
  <si>
    <t>812</t>
  </si>
  <si>
    <t>820</t>
  </si>
  <si>
    <t>830</t>
  </si>
  <si>
    <t>840</t>
  </si>
  <si>
    <t>850</t>
  </si>
  <si>
    <t>125</t>
  </si>
  <si>
    <t>118</t>
  </si>
  <si>
    <t>139</t>
  </si>
  <si>
    <t>111</t>
  </si>
  <si>
    <t>138</t>
  </si>
  <si>
    <t>112</t>
  </si>
  <si>
    <t>311</t>
  </si>
  <si>
    <t>465</t>
  </si>
  <si>
    <t>466</t>
  </si>
  <si>
    <t>467</t>
  </si>
  <si>
    <t>511</t>
  </si>
  <si>
    <t>854</t>
  </si>
  <si>
    <t>931</t>
  </si>
  <si>
    <t>045</t>
  </si>
  <si>
    <t>822</t>
  </si>
  <si>
    <t>824</t>
  </si>
  <si>
    <t>Number of Rows to Add to the Table Below:</t>
  </si>
  <si>
    <t xml:space="preserve">Guidance for Exporting Data to XML
</t>
  </si>
  <si>
    <t>1.  Enter all data for each worksheet within the workbook where indicated. 
     Ensure that all columns of data are completed before exporting your file.  Only completed rows will be imported into the Tool.</t>
  </si>
  <si>
    <t>2.  Save your workbook.</t>
  </si>
  <si>
    <t>3.  Export Excel data to XML.</t>
  </si>
  <si>
    <r>
      <t xml:space="preserve">For Excel 2003,  select the menu </t>
    </r>
    <r>
      <rPr>
        <b/>
        <sz val="12"/>
        <rFont val="Arial"/>
        <family val="2"/>
      </rPr>
      <t xml:space="preserve">Data / XML / Export. </t>
    </r>
  </si>
  <si>
    <r>
      <t xml:space="preserve">For Excel 2007 and Excel 2010,  right click within a linked cell. Select </t>
    </r>
    <r>
      <rPr>
        <b/>
        <sz val="12"/>
        <rFont val="Arial"/>
        <family val="2"/>
      </rPr>
      <t>XML / Export.</t>
    </r>
  </si>
  <si>
    <t>4.  Provide a file name and complete the process. The generated XML file is the file that you will attach and upload within into Cal e-GGRT.</t>
  </si>
  <si>
    <r>
      <t xml:space="preserve">6.  Upload your newly exported XML document.  </t>
    </r>
    <r>
      <rPr>
        <b/>
        <sz val="12"/>
        <color indexed="10"/>
        <rFont val="Arial"/>
        <family val="2"/>
      </rPr>
      <t>Do not upload your Excel template.</t>
    </r>
  </si>
  <si>
    <t>7.  If successfully attached, the interface will refresh and display the newly added document.  If there are problems with the xml data being uploaded, validation messages will be displayed describing the problem(s).</t>
  </si>
  <si>
    <t xml:space="preserve">5.  Within Cal e-GGRT, navigate to the subpart Y overview page for your facility.  </t>
  </si>
  <si>
    <t>Kerosene and Light Gas Oils</t>
  </si>
  <si>
    <t>Unit of Measure</t>
  </si>
  <si>
    <t>bbl</t>
  </si>
  <si>
    <t>short tons</t>
  </si>
  <si>
    <t>scf</t>
  </si>
  <si>
    <t>Unit (scf, bbl, tons)</t>
  </si>
  <si>
    <t>Column1</t>
  </si>
  <si>
    <t>1</t>
  </si>
  <si>
    <t>2</t>
  </si>
  <si>
    <t>3</t>
  </si>
  <si>
    <t>4</t>
  </si>
  <si>
    <t>5</t>
  </si>
  <si>
    <t>6</t>
  </si>
  <si>
    <t>7</t>
  </si>
  <si>
    <t>Yes</t>
  </si>
  <si>
    <t>No</t>
  </si>
  <si>
    <t>Petroleum Coke</t>
  </si>
  <si>
    <t>Calcined Coke, Integrated with Refinery</t>
  </si>
  <si>
    <t>Calcined Coke, Not Integrated with Refinery</t>
  </si>
  <si>
    <t>Unfinished Oils</t>
  </si>
  <si>
    <t>Lubricants, TOTAL</t>
  </si>
  <si>
    <t>Wax</t>
  </si>
  <si>
    <t>021 ir</t>
  </si>
  <si>
    <t>021 nir</t>
  </si>
  <si>
    <t>Subpart Y - Primary Refinery Products</t>
  </si>
  <si>
    <t>Primary Refinery Products Lookup Table</t>
  </si>
  <si>
    <t>Finished Products Lookup Table</t>
  </si>
  <si>
    <t>Aviation Gasoline Blending Components</t>
  </si>
  <si>
    <t>Distillate Fuel Oil - High Sulfur (greater than 500 ppm)</t>
  </si>
  <si>
    <t>Asphalt and Road Oil</t>
  </si>
  <si>
    <t>Motor Gasoline Blending Components - Reformulated Blendstock for Oxygenate Blending (RBOB)</t>
  </si>
  <si>
    <t>Motor Gasoline Blending Components - Gasoline Treated as Blendstock (GTAB)</t>
  </si>
  <si>
    <t>Motor Gasoline Blending Components - Conventional Blendstock for Oxygenate Blending (CBOB)</t>
  </si>
  <si>
    <t>166</t>
  </si>
  <si>
    <t>149</t>
  </si>
  <si>
    <t>Motor Gasoline, Finished, Conventional, Ed 55 &amp; Lower</t>
  </si>
  <si>
    <t>127</t>
  </si>
  <si>
    <t>130</t>
  </si>
  <si>
    <t>Motor Gasoline, Finished, Reformulated (Other)</t>
  </si>
  <si>
    <t>Motor Gasoline, Finished, Conventional (Other)</t>
  </si>
  <si>
    <t>213</t>
  </si>
  <si>
    <t>117</t>
  </si>
  <si>
    <t>Motor Gasoline Blending Components - All Other</t>
  </si>
  <si>
    <t>Aviation Gasoline</t>
  </si>
  <si>
    <t>Motor Gasoline, Finished, Reformulated (Blended with Fuel Ethanol)</t>
  </si>
  <si>
    <t>Motor Gasoline, Finished, Conventional, Greater than ED 55</t>
  </si>
  <si>
    <t>Renewable Fuel, Biomass Based Diesel</t>
  </si>
  <si>
    <t>Renewable Fuel, Other Renewable Diesel Fuel</t>
  </si>
  <si>
    <t>Renewable Fuel, Other</t>
  </si>
  <si>
    <t>Kerosene-Type Jet Fuel, Bonded</t>
  </si>
  <si>
    <t>Distillate Fuel Oil, Other 15 ppm Sulfur and Under</t>
  </si>
  <si>
    <t>Distillate Fuel Oil, Other Greater than 15 ppm to 500 ppm Sulfur (inclusive)</t>
  </si>
  <si>
    <t>Produced Elsewhere</t>
  </si>
  <si>
    <t>See the DATA EXPORT INSTRUCTIONS tab for instructions on exporting your data in XML format.</t>
  </si>
  <si>
    <t>Total Primary Refinery Product (barrels):</t>
  </si>
  <si>
    <t>Calcined Coke Production</t>
  </si>
  <si>
    <t>N/A - Produced on-site</t>
  </si>
  <si>
    <t>Produced On-site</t>
  </si>
  <si>
    <t>Number of rows to add to the table below:</t>
  </si>
  <si>
    <t>Complete the following facility information.</t>
  </si>
  <si>
    <r>
      <t xml:space="preserve">Primary Refinery Products </t>
    </r>
    <r>
      <rPr>
        <sz val="14"/>
        <rFont val="Arial"/>
        <family val="2"/>
      </rPr>
      <t xml:space="preserve"> [section 95113(l)(1)]</t>
    </r>
  </si>
  <si>
    <t>Subpart Y - COI Fees and Finished Products Data</t>
  </si>
  <si>
    <r>
      <t>Cost of Implementation (COI) Fees Data</t>
    </r>
    <r>
      <rPr>
        <sz val="14"/>
        <color indexed="8"/>
        <rFont val="Arial"/>
        <family val="2"/>
      </rPr>
      <t xml:space="preserve">  [section 95113(m)]</t>
    </r>
  </si>
  <si>
    <t>Volume of Oxygenate Associated with CARBOB Produced/Imported (bbl)</t>
  </si>
  <si>
    <t>CARBOB* produced for use in California</t>
  </si>
  <si>
    <t>CARBOB* imported for use in California</t>
  </si>
  <si>
    <t>Finished California gasoline** produced for use in California</t>
  </si>
  <si>
    <t>Finished California gasoline** imported for use in California</t>
  </si>
  <si>
    <t>Volume of Biodiesel Associated with Fuel (bbl)</t>
  </si>
  <si>
    <t>Volume of Renewable Diesel Associated with Fuel (bbl)</t>
  </si>
  <si>
    <t>California Diesel*** produced for use in California</t>
  </si>
  <si>
    <t>California Diesel*** imported for use in California</t>
  </si>
  <si>
    <t>*   As defined by "California reformulated gasoline blendstock for oxygenate blending" in section 95202 of the AB 32 Cost of Implementation Fee Regulation</t>
  </si>
  <si>
    <t>** As defined by "California gasoline" in section 95202 of the AB 32 Cost of Implementation Fee Regulation</t>
  </si>
  <si>
    <t>*** As defined by "California diesel" in section 95202 of the AB 32 Cost of Implementation Fee Regulation</t>
  </si>
  <si>
    <r>
      <t xml:space="preserve">Finished Products </t>
    </r>
    <r>
      <rPr>
        <sz val="14"/>
        <rFont val="Arial"/>
        <family val="2"/>
      </rPr>
      <t xml:space="preserve"> [section 95113(l)(3)]</t>
    </r>
  </si>
  <si>
    <t>Ethanol</t>
  </si>
  <si>
    <t>Biomass-based diesel</t>
  </si>
  <si>
    <t>Other renewable diesel</t>
  </si>
  <si>
    <t>Other renewable fuels</t>
  </si>
  <si>
    <t>Finished Motor Gasoline - Reformulated, blended with Fuel Ethanol</t>
  </si>
  <si>
    <t>Finished Motor Gasoline - Conventional, Blended with Fuel Ethanol</t>
  </si>
  <si>
    <t>Finished Motor Gasoline - Other</t>
  </si>
  <si>
    <t>Motor Gasoline - Reformulated Blendstock for Oxygenate Blending (RBOB)</t>
  </si>
  <si>
    <t>Motor Gasoline - Conventional Blendstock for Oxygenate Blending (CBOB)</t>
  </si>
  <si>
    <t>Motor Gasoline Blendstocks—Other</t>
  </si>
  <si>
    <t>Finished Aviation Gasoline</t>
  </si>
  <si>
    <t>Kerosene-Type Jet Fuel, TOTAL</t>
  </si>
  <si>
    <t>Petrochemical Feedstocks - Naphthas (less than 401 deg F)</t>
  </si>
  <si>
    <t>Product or Blending Component</t>
  </si>
  <si>
    <t>EIA Product Code</t>
  </si>
  <si>
    <t>Volume (bbl)</t>
  </si>
  <si>
    <t xml:space="preserve">
Contribution to Total Primary Refinery Product</t>
  </si>
  <si>
    <t>Produced On-Site</t>
  </si>
  <si>
    <t>N/A - Produced On-Site</t>
  </si>
  <si>
    <t>Pentanes Plus</t>
  </si>
  <si>
    <t>Finished Product</t>
  </si>
  <si>
    <t>Fuel Ethanol</t>
  </si>
  <si>
    <t>Ethyl Tertiary Butyl Ether (ETBE)</t>
  </si>
  <si>
    <t>Butylene</t>
  </si>
  <si>
    <t>Isobutylene</t>
  </si>
  <si>
    <r>
      <rPr>
        <b/>
        <sz val="11"/>
        <color indexed="8"/>
        <rFont val="Arial"/>
        <family val="2"/>
      </rPr>
      <t>For each row in the table, select a product from the Finished Product dropdown and enter the corresponding Production Amount.</t>
    </r>
    <r>
      <rPr>
        <sz val="11"/>
        <color indexed="8"/>
        <rFont val="Arial"/>
        <family val="2"/>
      </rPr>
      <t xml:space="preserve">  
If you need to add rows to the table, enter the number of rows to be added and click the Add Row(s) button.  
NOTE: You will need to enable macros for the button to work.  If you do not wish to enable macros, contact ARB for an alternative method of adding rows to the table.</t>
    </r>
  </si>
  <si>
    <t>Production Amount 
(metric tons)</t>
  </si>
  <si>
    <t>Was the material produced on-site, or was it produced elsewhere and then brought on-site?</t>
  </si>
  <si>
    <t>If produced elsewhere, was the material used for purposes other than blending?</t>
  </si>
  <si>
    <t>Primary Refinery Product or Blending Component</t>
  </si>
  <si>
    <t>primary refinery product</t>
  </si>
  <si>
    <t>blending component</t>
  </si>
  <si>
    <t>Distillate Fuel Oil - Ultra Low Sulfur (less than or equal to 15 ppm)</t>
  </si>
  <si>
    <t>Distillate Fuel Oil - Low Sulfur (less than or equal to 500 ppm and greater than 15 ppm)</t>
  </si>
  <si>
    <t>Petrochemical Feedstocks - Other Oil (greater than or equal to 401 deg F)</t>
  </si>
  <si>
    <t>Normal Butane - NGPL</t>
  </si>
  <si>
    <t>Normal Butane - LRG</t>
  </si>
  <si>
    <t>Isobutane - NGPL</t>
  </si>
  <si>
    <t>Isobutane - LRG</t>
  </si>
  <si>
    <t xml:space="preserve">NOTE: Within each row, enter data from left to right, since data entered in previous columns may affect the available input choices for columns to the right.
1.  Add a row to the table below for each material to be reported by entering the number of rows to be added and then clicking the Add Row(s) button. Macros must be enabled for the Add Row(s) button to work.  If you do not wish to enable macros, contact ARB at ghgreport@arb.ca.gov for an alternative method of adding rows to the table.
2.  For each row in the table, select a material in the Product or Blending Component column, and then enter the production volume in barrels in the Volume column.  The EIA product code of the material will be automatically entered into the table.
3.  If the material is a primary refinery product, answer whether that amount was produced on-site or produced elsewhere.  If it was produced elsewhere, answer whether any of the material was used for purposes other than blending. If it was produced on-site, the "N/A - Produced On-Site" option must be selected in column F.
4.  If the material is a blending component, select that it was produced elsewhere.  Blending components that were produced on-site should not be reported in this table; they should be reported only in the Finished Products Table on the “COI Fees and Finished Products” tab.  Then enter whether any of the material was used for purposes other than blending.  
5.  The total primary refinery product volume will be automatically calculated in cell C23 based on user input to the table.  The final column in the table automatically states the contribution to the total primary refinery product volume for the material in that row.  The volume is added to the total if the material was produced on-site, it is subtracted from the total if the material was produced elsewhere and used only for blending, and it is excluded from the total if the material was produced elsewhere and used for purposes other than blending.
6.  An error message in the final column that states, “Invalid Data:  Correct the data entered in this row,” indicates invalid data.  Possible reasons for invalid data include designating that a blending component was produced on-site, or selecting the “N/A – Produced On-Site” in column F when “Produced Elsewhere” is selected in column E.  If an invalid data error occurs, re-enter the data in the row from left to right to be presented with viable input options.
</t>
  </si>
  <si>
    <t>Methyl Tertiary Butyl Ether (MTBE)</t>
  </si>
  <si>
    <r>
      <t>Solomon Energy Intensity Index (EII)</t>
    </r>
    <r>
      <rPr>
        <vertAlign val="superscript"/>
        <sz val="14"/>
        <color indexed="8"/>
        <rFont val="Arial"/>
        <family val="2"/>
      </rPr>
      <t>®</t>
    </r>
  </si>
  <si>
    <r>
      <t>Solomon Energy Intensity Index</t>
    </r>
    <r>
      <rPr>
        <b/>
        <vertAlign val="superscript"/>
        <sz val="16"/>
        <color indexed="8"/>
        <rFont val="Arial"/>
        <family val="2"/>
      </rPr>
      <t>®</t>
    </r>
  </si>
  <si>
    <r>
      <t xml:space="preserve">Emissions 
</t>
    </r>
    <r>
      <rPr>
        <sz val="11"/>
        <color indexed="8"/>
        <rFont val="Arial"/>
        <family val="2"/>
      </rPr>
      <t>(metric tons CO2e)*</t>
    </r>
  </si>
  <si>
    <t>Refinery Fuel Gas Emissions</t>
  </si>
  <si>
    <t>*value NOT included in emissions totals for GHG report</t>
  </si>
  <si>
    <r>
      <t xml:space="preserve">Refinery Fuel Gas Combusted or Consumed On-Site </t>
    </r>
    <r>
      <rPr>
        <sz val="11"/>
        <color indexed="8"/>
        <rFont val="Arial"/>
        <family val="2"/>
      </rPr>
      <t>(excluding natural gas)</t>
    </r>
  </si>
  <si>
    <r>
      <t>Enter the CO</t>
    </r>
    <r>
      <rPr>
        <vertAlign val="subscript"/>
        <sz val="12"/>
        <color rgb="FF0F243E"/>
        <rFont val="Arial"/>
        <family val="2"/>
      </rPr>
      <t>2</t>
    </r>
    <r>
      <rPr>
        <sz val="12"/>
        <color rgb="FF0F243E"/>
        <rFont val="Arial"/>
        <family val="2"/>
      </rPr>
      <t>e emissions for all refinery fuel gas combusted or consumed at the facility. Do not include emissions from pipeline quality natural gas combustion (see section 95204(f)(5) for removing the natural gas). The emissions entered in this field are not included in any facility total emissions and are only used for fees calculations.</t>
    </r>
  </si>
  <si>
    <r>
      <t>Cal e-GGRT R</t>
    </r>
    <r>
      <rPr>
        <sz val="11"/>
        <rFont val="Arial"/>
        <family val="2"/>
      </rPr>
      <t>04</t>
    </r>
  </si>
  <si>
    <r>
      <t>Cal e-GGRT R</t>
    </r>
    <r>
      <rPr>
        <sz val="11"/>
        <rFont val="Arial"/>
        <family val="2"/>
      </rPr>
      <t>.04</t>
    </r>
  </si>
  <si>
    <r>
      <t xml:space="preserve">Cost of Implementation (COI) Fees Data: Refinery Fuel Gas </t>
    </r>
    <r>
      <rPr>
        <sz val="14"/>
        <color theme="1"/>
        <rFont val="Arial"/>
        <family val="2"/>
      </rPr>
      <t xml:space="preserve"> [section 95204(f)(5) - COI Regulation]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</si>
</sst>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1"/>
      <color indexed="8"/>
      <name val="Calibri"/>
      <family val="2"/>
    </font>
    <font>
      <sz val="11"/>
      <color indexed="8"/>
      <name val="Calibri"/>
      <family val="2"/>
    </font>
    <font>
      <sz val="11"/>
      <color indexed="8"/>
      <name val="Arial"/>
      <family val="2"/>
    </font>
    <font>
      <sz val="11"/>
      <color indexed="8"/>
      <name val="Calibri"/>
      <family val="2"/>
    </font>
    <font>
      <b/>
      <sz val="14"/>
      <color indexed="8"/>
      <name val="Arial"/>
      <family val="2"/>
    </font>
    <font>
      <sz val="11"/>
      <color indexed="8"/>
      <name val="Arial"/>
      <family val="2"/>
    </font>
    <font>
      <b/>
      <sz val="11"/>
      <color indexed="8"/>
      <name val="Arial"/>
      <family val="2"/>
    </font>
    <font>
      <sz val="8"/>
      <name val="Calibri"/>
      <family val="2"/>
    </font>
    <font>
      <b/>
      <sz val="14"/>
      <name val="Arial"/>
      <family val="2"/>
    </font>
    <font>
      <sz val="12"/>
      <name val="Arial"/>
      <family val="2"/>
    </font>
    <font>
      <b/>
      <sz val="12"/>
      <name val="Arial"/>
      <family val="2"/>
    </font>
    <font>
      <b/>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11"/>
      <name val="Calibri"/>
      <family val="2"/>
    </font>
    <font>
      <sz val="11"/>
      <color indexed="10"/>
      <name val="Arial"/>
      <family val="2"/>
    </font>
    <font>
      <sz val="14"/>
      <name val="Arial"/>
      <family val="2"/>
    </font>
    <font>
      <sz val="14"/>
      <color indexed="8"/>
      <name val="Arial"/>
      <family val="2"/>
    </font>
    <font>
      <sz val="11"/>
      <name val="Arial"/>
      <family val="2"/>
    </font>
    <font>
      <b/>
      <sz val="10"/>
      <name val="Arial"/>
      <family val="2"/>
    </font>
    <font>
      <sz val="10"/>
      <name val="Arial"/>
      <family val="2"/>
    </font>
    <font>
      <b/>
      <sz val="11"/>
      <color rgb="FFFF0000"/>
      <name val="Arial"/>
      <family val="2"/>
    </font>
    <font>
      <i/>
      <sz val="11"/>
      <color rgb="FFFF0000"/>
      <name val="Arial"/>
      <family val="2"/>
    </font>
    <font>
      <sz val="11"/>
      <color rgb="FFFF0000"/>
      <name val="Arial"/>
      <family val="2"/>
    </font>
    <font>
      <sz val="11"/>
      <color rgb="FFFF0000"/>
      <name val="Calibri"/>
      <family val="2"/>
    </font>
    <font>
      <b/>
      <sz val="14"/>
      <color theme="1"/>
      <name val="Arial"/>
      <family val="2"/>
    </font>
    <font>
      <sz val="11"/>
      <color rgb="FF000000"/>
      <name val="Calibri"/>
      <family val="2"/>
    </font>
    <font>
      <sz val="10"/>
      <color indexed="8"/>
      <name val="Arial"/>
      <family val="2"/>
    </font>
    <font>
      <b/>
      <u/>
      <sz val="10"/>
      <name val="Arial"/>
      <family val="2"/>
    </font>
    <font>
      <sz val="11"/>
      <color theme="0"/>
      <name val="Calibri"/>
      <family val="2"/>
    </font>
    <font>
      <vertAlign val="superscript"/>
      <sz val="14"/>
      <color indexed="8"/>
      <name val="Arial"/>
      <family val="2"/>
    </font>
    <font>
      <b/>
      <vertAlign val="superscript"/>
      <sz val="16"/>
      <color indexed="8"/>
      <name val="Arial"/>
      <family val="2"/>
    </font>
    <font>
      <sz val="14"/>
      <color theme="1"/>
      <name val="Arial"/>
      <family val="2"/>
    </font>
    <font>
      <sz val="12"/>
      <color rgb="FF0F243E"/>
      <name val="Arial"/>
      <family val="2"/>
    </font>
    <font>
      <vertAlign val="subscript"/>
      <sz val="12"/>
      <color rgb="FF0F243E"/>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rgb="FFC0C0C0"/>
        <bgColor rgb="FF000000"/>
      </patternFill>
    </fill>
    <fill>
      <patternFill patternType="solid">
        <fgColor rgb="FFFFFF00"/>
        <bgColor indexed="64"/>
      </patternFill>
    </fill>
    <fill>
      <patternFill patternType="solid">
        <fgColor rgb="FFC0C0C0"/>
        <bgColor indexed="64"/>
      </patternFill>
    </fill>
    <fill>
      <patternFill patternType="solid">
        <fgColor rgb="FF99CCFF"/>
        <bgColor indexed="64"/>
      </patternFill>
    </fill>
    <fill>
      <patternFill patternType="solid">
        <fgColor theme="0" tint="-0.249977111117893"/>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69">
    <xf numFmtId="0" fontId="0" fillId="0" borderId="0"/>
    <xf numFmtId="0" fontId="12"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12"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12"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12"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2"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12"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12"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2"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12"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2"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12"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12"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 fillId="0" borderId="0"/>
    <xf numFmtId="0" fontId="3" fillId="0" borderId="0"/>
    <xf numFmtId="0" fontId="3" fillId="0" borderId="0"/>
    <xf numFmtId="0" fontId="3" fillId="23" borderId="7" applyNumberFormat="0" applyFont="0" applyAlignment="0" applyProtection="0"/>
    <xf numFmtId="0" fontId="25" fillId="20" borderId="8" applyNumberFormat="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43">
    <xf numFmtId="0" fontId="0" fillId="0" borderId="0" xfId="0"/>
    <xf numFmtId="0" fontId="4" fillId="0" borderId="0" xfId="0" applyFont="1" applyProtection="1"/>
    <xf numFmtId="0" fontId="5" fillId="0" borderId="0" xfId="0" applyFont="1" applyProtection="1"/>
    <xf numFmtId="0" fontId="2" fillId="0" borderId="0" xfId="0" applyFont="1" applyAlignment="1" applyProtection="1">
      <alignment horizontal="right"/>
    </xf>
    <xf numFmtId="0" fontId="2" fillId="0" borderId="0" xfId="0" applyFont="1"/>
    <xf numFmtId="14" fontId="2" fillId="0" borderId="0" xfId="0" applyNumberFormat="1" applyFont="1" applyAlignment="1">
      <alignment horizontal="left"/>
    </xf>
    <xf numFmtId="0" fontId="4" fillId="0" borderId="0" xfId="0" applyFont="1"/>
    <xf numFmtId="0" fontId="6" fillId="0" borderId="0" xfId="0" applyFont="1" applyProtection="1"/>
    <xf numFmtId="0" fontId="5" fillId="0" borderId="0" xfId="0" applyFont="1"/>
    <xf numFmtId="0" fontId="5" fillId="0" borderId="0" xfId="0" applyFont="1" applyBorder="1"/>
    <xf numFmtId="0" fontId="5" fillId="24" borderId="10" xfId="0" applyFont="1" applyFill="1" applyBorder="1" applyAlignment="1" applyProtection="1">
      <alignment horizontal="left" vertical="top"/>
    </xf>
    <xf numFmtId="0" fontId="5" fillId="24" borderId="11" xfId="0" applyFont="1" applyFill="1" applyBorder="1" applyAlignment="1" applyProtection="1">
      <alignment horizontal="left" vertical="top"/>
    </xf>
    <xf numFmtId="0" fontId="4" fillId="0" borderId="0" xfId="0" applyFont="1" applyBorder="1"/>
    <xf numFmtId="0" fontId="1" fillId="0" borderId="0" xfId="61"/>
    <xf numFmtId="0" fontId="6" fillId="0" borderId="0" xfId="0" applyFont="1" applyBorder="1" applyAlignment="1" applyProtection="1">
      <alignment horizontal="left" wrapText="1"/>
    </xf>
    <xf numFmtId="0" fontId="9" fillId="25" borderId="15" xfId="61" applyFont="1" applyFill="1" applyBorder="1" applyAlignment="1">
      <alignment horizontal="left" vertical="top"/>
    </xf>
    <xf numFmtId="0" fontId="9" fillId="25" borderId="0" xfId="61" applyFont="1" applyFill="1" applyBorder="1" applyAlignment="1">
      <alignment horizontal="left" vertical="top"/>
    </xf>
    <xf numFmtId="0" fontId="9" fillId="25" borderId="16" xfId="61" applyFont="1" applyFill="1" applyBorder="1" applyAlignment="1">
      <alignment horizontal="left" vertical="top"/>
    </xf>
    <xf numFmtId="0" fontId="10" fillId="25" borderId="15" xfId="61" applyFont="1" applyFill="1" applyBorder="1" applyAlignment="1">
      <alignment horizontal="left" vertical="top" wrapText="1"/>
    </xf>
    <xf numFmtId="0" fontId="10" fillId="25" borderId="0" xfId="61" applyFont="1" applyFill="1" applyBorder="1" applyAlignment="1">
      <alignment horizontal="left" vertical="top"/>
    </xf>
    <xf numFmtId="0" fontId="10" fillId="25" borderId="16" xfId="61" applyFont="1" applyFill="1" applyBorder="1" applyAlignment="1">
      <alignment horizontal="left" vertical="top"/>
    </xf>
    <xf numFmtId="0" fontId="2" fillId="24" borderId="18" xfId="0" applyFont="1" applyFill="1" applyBorder="1" applyAlignment="1" applyProtection="1">
      <alignment horizontal="left" vertical="center"/>
    </xf>
    <xf numFmtId="0" fontId="6" fillId="0" borderId="20" xfId="0" applyFont="1" applyBorder="1" applyAlignment="1" applyProtection="1">
      <alignment horizontal="left" wrapText="1"/>
    </xf>
    <xf numFmtId="0" fontId="1" fillId="0" borderId="0" xfId="61" applyAlignment="1">
      <alignment wrapText="1"/>
    </xf>
    <xf numFmtId="49" fontId="2" fillId="25" borderId="21" xfId="0" applyNumberFormat="1" applyFont="1" applyFill="1" applyBorder="1" applyAlignment="1" applyProtection="1">
      <alignment wrapText="1"/>
      <protection locked="0"/>
    </xf>
    <xf numFmtId="0" fontId="30" fillId="0" borderId="0" xfId="61" applyFont="1" applyAlignment="1">
      <alignment wrapText="1"/>
    </xf>
    <xf numFmtId="0" fontId="0" fillId="0" borderId="0" xfId="61" applyFont="1"/>
    <xf numFmtId="0" fontId="37" fillId="0" borderId="0" xfId="0" applyFont="1" applyProtection="1"/>
    <xf numFmtId="0" fontId="2" fillId="24" borderId="23" xfId="0" applyNumberFormat="1" applyFont="1" applyFill="1" applyBorder="1" applyAlignment="1" applyProtection="1">
      <alignment horizontal="center" vertical="center" wrapText="1"/>
    </xf>
    <xf numFmtId="0" fontId="2" fillId="25" borderId="25" xfId="0" applyNumberFormat="1" applyFont="1" applyFill="1" applyBorder="1" applyAlignment="1" applyProtection="1">
      <alignment horizontal="center" vertical="center" wrapText="1"/>
      <protection locked="0"/>
    </xf>
    <xf numFmtId="0" fontId="38" fillId="0" borderId="0" xfId="0" applyFont="1"/>
    <xf numFmtId="0" fontId="39" fillId="0" borderId="0" xfId="0" applyFont="1"/>
    <xf numFmtId="0" fontId="5" fillId="28" borderId="0" xfId="0" applyFont="1" applyFill="1"/>
    <xf numFmtId="0" fontId="39" fillId="0" borderId="0" xfId="0" applyFont="1" applyAlignment="1">
      <alignment vertical="top" wrapText="1"/>
    </xf>
    <xf numFmtId="0" fontId="38" fillId="0" borderId="0" xfId="0" applyFont="1" applyFill="1"/>
    <xf numFmtId="0" fontId="5" fillId="0" borderId="0" xfId="0" applyFont="1" applyFill="1"/>
    <xf numFmtId="0" fontId="39" fillId="0" borderId="0" xfId="0" applyFont="1" applyBorder="1"/>
    <xf numFmtId="0" fontId="40" fillId="0" borderId="0" xfId="61" applyFont="1" applyAlignment="1">
      <alignment wrapText="1"/>
    </xf>
    <xf numFmtId="0" fontId="38" fillId="0" borderId="0" xfId="0" applyFont="1" applyAlignment="1">
      <alignment wrapText="1"/>
    </xf>
    <xf numFmtId="0" fontId="8" fillId="0" borderId="27" xfId="0" applyFont="1" applyFill="1" applyBorder="1"/>
    <xf numFmtId="0" fontId="2" fillId="0" borderId="27" xfId="0" applyFont="1" applyFill="1" applyBorder="1"/>
    <xf numFmtId="0" fontId="8" fillId="0" borderId="0" xfId="0" applyFont="1" applyProtection="1"/>
    <xf numFmtId="0" fontId="41" fillId="0" borderId="0" xfId="0" applyFont="1" applyBorder="1"/>
    <xf numFmtId="0" fontId="38" fillId="0" borderId="0" xfId="0" applyFont="1" applyBorder="1"/>
    <xf numFmtId="0" fontId="8" fillId="0" borderId="27" xfId="0" applyFont="1" applyBorder="1"/>
    <xf numFmtId="0" fontId="2" fillId="0" borderId="27" xfId="0" applyFont="1" applyBorder="1"/>
    <xf numFmtId="0" fontId="39" fillId="0" borderId="27" xfId="0" applyFont="1" applyBorder="1"/>
    <xf numFmtId="49" fontId="2" fillId="25" borderId="12" xfId="0" applyNumberFormat="1" applyFont="1" applyFill="1" applyBorder="1" applyAlignment="1" applyProtection="1">
      <alignment wrapText="1"/>
      <protection locked="0"/>
    </xf>
    <xf numFmtId="49" fontId="2" fillId="25" borderId="28" xfId="0" applyNumberFormat="1" applyFont="1" applyFill="1" applyBorder="1" applyAlignment="1" applyProtection="1">
      <alignment wrapText="1"/>
      <protection locked="0"/>
    </xf>
    <xf numFmtId="0" fontId="2" fillId="0" borderId="0" xfId="0" applyFont="1" applyBorder="1" applyAlignment="1" applyProtection="1">
      <alignment horizontal="left" vertical="top" wrapText="1"/>
    </xf>
    <xf numFmtId="1" fontId="5" fillId="26" borderId="19" xfId="0" applyNumberFormat="1" applyFont="1" applyFill="1" applyBorder="1" applyAlignment="1" applyProtection="1">
      <alignment horizontal="center" vertical="center" wrapText="1"/>
      <protection locked="0"/>
    </xf>
    <xf numFmtId="0" fontId="0" fillId="0" borderId="0" xfId="0" applyFill="1" applyBorder="1"/>
    <xf numFmtId="0" fontId="2" fillId="0" borderId="0" xfId="0" applyFont="1" applyFill="1" applyBorder="1"/>
    <xf numFmtId="49" fontId="2" fillId="25" borderId="17" xfId="0" applyNumberFormat="1" applyFont="1" applyFill="1" applyBorder="1" applyAlignment="1" applyProtection="1">
      <alignment vertical="center" wrapText="1"/>
      <protection locked="0"/>
    </xf>
    <xf numFmtId="1" fontId="2" fillId="30" borderId="13" xfId="0" applyNumberFormat="1" applyFont="1" applyFill="1" applyBorder="1" applyAlignment="1" applyProtection="1">
      <alignment horizontal="center" vertical="center" wrapText="1"/>
      <protection locked="0"/>
    </xf>
    <xf numFmtId="1" fontId="2" fillId="30" borderId="23" xfId="0" applyNumberFormat="1" applyFont="1" applyFill="1" applyBorder="1" applyAlignment="1" applyProtection="1">
      <alignment horizontal="center" vertical="center" wrapText="1"/>
      <protection locked="0"/>
    </xf>
    <xf numFmtId="0" fontId="29" fillId="24" borderId="26" xfId="0" applyFont="1" applyFill="1" applyBorder="1" applyAlignment="1" applyProtection="1">
      <alignment horizontal="center" vertical="center" wrapText="1"/>
    </xf>
    <xf numFmtId="0" fontId="29" fillId="24" borderId="14" xfId="0" applyFont="1" applyFill="1" applyBorder="1" applyAlignment="1" applyProtection="1">
      <alignment horizontal="center" vertical="center" wrapText="1"/>
    </xf>
    <xf numFmtId="0" fontId="29" fillId="24" borderId="22" xfId="0" applyFont="1" applyFill="1" applyBorder="1" applyAlignment="1" applyProtection="1">
      <alignment horizontal="center" vertical="center" wrapText="1"/>
    </xf>
    <xf numFmtId="49" fontId="2" fillId="25" borderId="21" xfId="0" applyNumberFormat="1" applyFont="1" applyFill="1" applyBorder="1" applyAlignment="1" applyProtection="1">
      <alignment vertical="center" wrapText="1"/>
      <protection locked="0"/>
    </xf>
    <xf numFmtId="49" fontId="2" fillId="25" borderId="13" xfId="0" applyNumberFormat="1" applyFont="1" applyFill="1" applyBorder="1" applyAlignment="1" applyProtection="1">
      <alignment horizontal="center" vertical="center" wrapText="1"/>
      <protection locked="0"/>
    </xf>
    <xf numFmtId="0" fontId="35" fillId="0" borderId="13" xfId="62" applyFont="1" applyBorder="1" applyAlignment="1">
      <alignment horizontal="center" vertical="top" wrapText="1"/>
    </xf>
    <xf numFmtId="0" fontId="36" fillId="0" borderId="14" xfId="62" applyFont="1" applyBorder="1" applyAlignment="1">
      <alignment vertical="top" wrapText="1"/>
    </xf>
    <xf numFmtId="1" fontId="36" fillId="0" borderId="14" xfId="62" quotePrefix="1" applyNumberFormat="1" applyFont="1" applyBorder="1" applyAlignment="1">
      <alignment horizontal="center" vertical="top" wrapText="1"/>
    </xf>
    <xf numFmtId="0" fontId="36" fillId="0" borderId="13" xfId="62" applyFont="1" applyBorder="1" applyAlignment="1">
      <alignment vertical="top" wrapText="1"/>
    </xf>
    <xf numFmtId="0" fontId="36" fillId="0" borderId="14" xfId="62" applyFont="1" applyBorder="1" applyAlignment="1">
      <alignment vertical="top"/>
    </xf>
    <xf numFmtId="0" fontId="36" fillId="0" borderId="14" xfId="62" applyFont="1" applyBorder="1" applyAlignment="1">
      <alignment horizontal="left" vertical="top" wrapText="1"/>
    </xf>
    <xf numFmtId="1" fontId="36" fillId="0" borderId="14" xfId="62" applyNumberFormat="1" applyFont="1" applyBorder="1" applyAlignment="1">
      <alignment horizontal="center" vertical="top" wrapText="1"/>
    </xf>
    <xf numFmtId="0" fontId="36" fillId="0" borderId="13" xfId="62" applyFont="1" applyBorder="1"/>
    <xf numFmtId="0" fontId="35" fillId="0" borderId="13" xfId="62" applyFont="1" applyBorder="1" applyAlignment="1">
      <alignment wrapText="1"/>
    </xf>
    <xf numFmtId="0" fontId="35" fillId="0" borderId="13" xfId="61" applyFont="1" applyBorder="1" applyAlignment="1">
      <alignment horizontal="center" vertical="top" wrapText="1"/>
    </xf>
    <xf numFmtId="0" fontId="36" fillId="0" borderId="14" xfId="61" applyFont="1" applyBorder="1" applyAlignment="1">
      <alignment vertical="top" wrapText="1"/>
    </xf>
    <xf numFmtId="1" fontId="36" fillId="0" borderId="14" xfId="61" quotePrefix="1" applyNumberFormat="1" applyFont="1" applyBorder="1" applyAlignment="1">
      <alignment horizontal="center" vertical="top" wrapText="1"/>
    </xf>
    <xf numFmtId="0" fontId="36" fillId="0" borderId="13" xfId="61" applyFont="1" applyBorder="1" applyAlignment="1">
      <alignment horizontal="left" vertical="top" wrapText="1"/>
    </xf>
    <xf numFmtId="1" fontId="36" fillId="0" borderId="14" xfId="61" applyNumberFormat="1" applyFont="1" applyBorder="1" applyAlignment="1">
      <alignment horizontal="center" vertical="top" wrapText="1"/>
    </xf>
    <xf numFmtId="0" fontId="43" fillId="0" borderId="0" xfId="61" applyFont="1" applyAlignment="1">
      <alignment wrapText="1"/>
    </xf>
    <xf numFmtId="0" fontId="44" fillId="0" borderId="0" xfId="61" applyFont="1" applyAlignment="1">
      <alignment wrapText="1"/>
    </xf>
    <xf numFmtId="0" fontId="45" fillId="0" borderId="0" xfId="62" applyFont="1" applyProtection="1">
      <protection hidden="1"/>
    </xf>
    <xf numFmtId="0" fontId="45" fillId="0" borderId="0" xfId="0" applyFont="1" applyProtection="1">
      <protection hidden="1"/>
    </xf>
    <xf numFmtId="0" fontId="2" fillId="0" borderId="34" xfId="0" applyFont="1" applyBorder="1" applyAlignment="1" applyProtection="1">
      <alignment horizontal="left" vertical="top" wrapText="1"/>
    </xf>
    <xf numFmtId="49" fontId="2" fillId="29" borderId="13" xfId="0" applyNumberFormat="1" applyFont="1" applyFill="1" applyBorder="1" applyAlignment="1" applyProtection="1">
      <alignment horizontal="center" vertical="center" wrapText="1"/>
    </xf>
    <xf numFmtId="49" fontId="2" fillId="29" borderId="25" xfId="0" applyNumberFormat="1" applyFont="1" applyFill="1" applyBorder="1" applyAlignment="1" applyProtection="1">
      <alignment horizontal="center" vertical="center" wrapText="1"/>
    </xf>
    <xf numFmtId="49" fontId="2" fillId="29" borderId="24" xfId="0" applyNumberFormat="1" applyFont="1" applyFill="1" applyBorder="1" applyAlignment="1" applyProtection="1">
      <alignment horizontal="center" vertical="center" wrapText="1"/>
    </xf>
    <xf numFmtId="0" fontId="2" fillId="24" borderId="18" xfId="0" applyFont="1" applyFill="1" applyBorder="1" applyAlignment="1" applyProtection="1">
      <alignment horizontal="left" vertical="center" wrapText="1"/>
    </xf>
    <xf numFmtId="0" fontId="5" fillId="25" borderId="43" xfId="0" applyNumberFormat="1" applyFont="1" applyFill="1" applyBorder="1" applyAlignment="1" applyProtection="1">
      <alignment horizontal="center" vertical="center" wrapText="1"/>
      <protection locked="0"/>
    </xf>
    <xf numFmtId="49" fontId="2" fillId="25" borderId="41" xfId="0" applyNumberFormat="1" applyFont="1" applyFill="1" applyBorder="1" applyAlignment="1" applyProtection="1">
      <alignment wrapText="1"/>
      <protection locked="0"/>
    </xf>
    <xf numFmtId="49" fontId="2" fillId="29" borderId="29" xfId="0" applyNumberFormat="1" applyFont="1" applyFill="1" applyBorder="1" applyAlignment="1" applyProtection="1">
      <alignment horizontal="center" vertical="center" wrapText="1"/>
    </xf>
    <xf numFmtId="0" fontId="5" fillId="25" borderId="29" xfId="0" applyNumberFormat="1" applyFont="1" applyFill="1" applyBorder="1" applyAlignment="1" applyProtection="1">
      <alignment horizontal="center" vertical="center" wrapText="1"/>
      <protection locked="0"/>
    </xf>
    <xf numFmtId="0" fontId="6" fillId="24" borderId="42" xfId="0" applyFont="1" applyFill="1" applyBorder="1" applyAlignment="1" applyProtection="1">
      <alignment horizontal="center" vertical="center" wrapText="1"/>
    </xf>
    <xf numFmtId="0" fontId="2" fillId="25" borderId="13" xfId="0" applyNumberFormat="1" applyFont="1" applyFill="1" applyBorder="1" applyAlignment="1" applyProtection="1">
      <alignment horizontal="center" vertical="center" wrapText="1"/>
      <protection locked="0"/>
    </xf>
    <xf numFmtId="0" fontId="2" fillId="25" borderId="45" xfId="0" applyNumberFormat="1" applyFont="1" applyFill="1" applyBorder="1" applyAlignment="1" applyProtection="1">
      <alignment horizontal="center" vertical="center" wrapText="1"/>
      <protection locked="0"/>
    </xf>
    <xf numFmtId="0" fontId="2" fillId="25" borderId="28" xfId="0" applyNumberFormat="1" applyFont="1" applyFill="1" applyBorder="1" applyAlignment="1" applyProtection="1">
      <alignment horizontal="center" vertical="center" wrapText="1"/>
      <protection locked="0"/>
    </xf>
    <xf numFmtId="0" fontId="2" fillId="31" borderId="30" xfId="0" applyNumberFormat="1" applyFont="1" applyFill="1" applyBorder="1" applyAlignment="1" applyProtection="1">
      <alignment horizontal="left" vertical="center" wrapText="1"/>
    </xf>
    <xf numFmtId="0" fontId="2" fillId="31" borderId="44" xfId="0" applyNumberFormat="1" applyFont="1" applyFill="1" applyBorder="1" applyAlignment="1" applyProtection="1">
      <alignment horizontal="left" vertical="center" wrapText="1"/>
    </xf>
    <xf numFmtId="0" fontId="2" fillId="31" borderId="46" xfId="0" applyNumberFormat="1" applyFont="1" applyFill="1" applyBorder="1" applyAlignment="1" applyProtection="1">
      <alignment horizontal="left" vertical="center" wrapText="1"/>
    </xf>
    <xf numFmtId="0" fontId="2" fillId="31" borderId="11" xfId="0" applyNumberFormat="1" applyFont="1" applyFill="1" applyBorder="1" applyAlignment="1" applyProtection="1">
      <alignment horizontal="left" vertical="center" wrapText="1"/>
    </xf>
    <xf numFmtId="0" fontId="2" fillId="25" borderId="47" xfId="0" applyNumberFormat="1" applyFont="1" applyFill="1" applyBorder="1" applyAlignment="1" applyProtection="1">
      <alignment horizontal="center" vertical="center" wrapText="1"/>
      <protection locked="0"/>
    </xf>
    <xf numFmtId="0" fontId="29" fillId="27" borderId="18" xfId="0" applyFont="1" applyFill="1" applyBorder="1" applyAlignment="1">
      <alignment horizontal="left" vertical="center"/>
    </xf>
    <xf numFmtId="1" fontId="29" fillId="0" borderId="43" xfId="0" applyNumberFormat="1" applyFont="1" applyFill="1" applyBorder="1" applyAlignment="1" applyProtection="1">
      <alignment horizontal="center" vertical="center" wrapText="1"/>
    </xf>
    <xf numFmtId="49" fontId="2" fillId="29" borderId="23" xfId="0" applyNumberFormat="1" applyFont="1" applyFill="1" applyBorder="1" applyAlignment="1" applyProtection="1">
      <alignment horizontal="center" vertical="center" wrapText="1"/>
    </xf>
    <xf numFmtId="49" fontId="2" fillId="25" borderId="23" xfId="0" applyNumberFormat="1" applyFont="1" applyFill="1" applyBorder="1" applyAlignment="1" applyProtection="1">
      <alignment horizontal="center" vertical="center" wrapText="1"/>
      <protection locked="0"/>
    </xf>
    <xf numFmtId="0" fontId="2" fillId="24" borderId="46" xfId="0" applyNumberFormat="1" applyFont="1" applyFill="1" applyBorder="1" applyAlignment="1" applyProtection="1">
      <alignment horizontal="left" vertical="center" wrapText="1"/>
    </xf>
    <xf numFmtId="0" fontId="5" fillId="25" borderId="45" xfId="0" applyNumberFormat="1" applyFont="1" applyFill="1" applyBorder="1" applyAlignment="1" applyProtection="1">
      <alignment horizontal="center" vertical="center" wrapText="1"/>
      <protection locked="0"/>
    </xf>
    <xf numFmtId="0" fontId="2" fillId="24" borderId="11" xfId="0" applyNumberFormat="1" applyFont="1" applyFill="1" applyBorder="1" applyAlignment="1" applyProtection="1">
      <alignment horizontal="left" vertical="center" wrapText="1"/>
    </xf>
    <xf numFmtId="0" fontId="2" fillId="24" borderId="47" xfId="0" applyNumberFormat="1" applyFont="1" applyFill="1" applyBorder="1" applyAlignment="1" applyProtection="1">
      <alignment horizontal="center" vertical="center" wrapText="1"/>
    </xf>
    <xf numFmtId="0" fontId="5" fillId="25" borderId="28" xfId="0" applyNumberFormat="1" applyFont="1" applyFill="1" applyBorder="1" applyAlignment="1" applyProtection="1">
      <alignment horizontal="center" vertical="center" wrapText="1"/>
      <protection locked="0"/>
    </xf>
    <xf numFmtId="0" fontId="41" fillId="0" borderId="0" xfId="0" applyFont="1" applyFill="1" applyBorder="1"/>
    <xf numFmtId="0" fontId="38" fillId="0" borderId="0" xfId="0" applyFont="1" applyFill="1" applyBorder="1"/>
    <xf numFmtId="0" fontId="2" fillId="0" borderId="0" xfId="0" applyFont="1" applyFill="1"/>
    <xf numFmtId="0" fontId="49" fillId="0" borderId="0" xfId="0" applyFont="1" applyFill="1" applyBorder="1" applyAlignment="1">
      <alignment wrapText="1"/>
    </xf>
    <xf numFmtId="0" fontId="0" fillId="0" borderId="0" xfId="0" applyFill="1"/>
    <xf numFmtId="0" fontId="2" fillId="25" borderId="43" xfId="0" applyNumberFormat="1" applyFont="1" applyFill="1" applyBorder="1" applyAlignment="1" applyProtection="1">
      <alignment horizontal="center" vertical="center" wrapText="1"/>
      <protection locked="0"/>
    </xf>
    <xf numFmtId="0" fontId="31" fillId="0" borderId="0" xfId="0" applyFont="1" applyBorder="1" applyAlignment="1" applyProtection="1">
      <alignment wrapText="1"/>
    </xf>
    <xf numFmtId="0" fontId="39" fillId="0" borderId="0" xfId="0" applyFont="1" applyBorder="1" applyAlignment="1" applyProtection="1">
      <alignment wrapText="1"/>
    </xf>
    <xf numFmtId="0" fontId="6" fillId="24" borderId="30" xfId="0" applyFont="1" applyFill="1" applyBorder="1" applyAlignment="1" applyProtection="1">
      <alignment horizontal="left" vertical="center" wrapText="1"/>
    </xf>
    <xf numFmtId="0" fontId="6" fillId="24" borderId="31" xfId="0" applyFont="1" applyFill="1" applyBorder="1" applyAlignment="1" applyProtection="1">
      <alignment horizontal="left" vertical="center" wrapText="1"/>
    </xf>
    <xf numFmtId="0" fontId="6" fillId="24" borderId="32" xfId="0" applyFont="1" applyFill="1" applyBorder="1" applyAlignment="1" applyProtection="1">
      <alignment horizontal="center" vertical="center" wrapText="1"/>
    </xf>
    <xf numFmtId="0" fontId="6" fillId="24" borderId="33" xfId="0" applyFont="1" applyFill="1" applyBorder="1" applyAlignment="1" applyProtection="1">
      <alignment horizontal="center" vertical="center" wrapText="1"/>
    </xf>
    <xf numFmtId="0" fontId="2" fillId="0" borderId="34"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6" fillId="24" borderId="30" xfId="0" applyFont="1" applyFill="1" applyBorder="1" applyAlignment="1" applyProtection="1">
      <alignment horizontal="center" vertical="center" wrapText="1"/>
    </xf>
    <xf numFmtId="0" fontId="6" fillId="24" borderId="31" xfId="0" applyFont="1" applyFill="1" applyBorder="1" applyAlignment="1" applyProtection="1">
      <alignment horizontal="center" vertical="center" wrapText="1"/>
    </xf>
    <xf numFmtId="0" fontId="6" fillId="24" borderId="32" xfId="0" applyFont="1" applyFill="1" applyBorder="1" applyAlignment="1" applyProtection="1">
      <alignment horizontal="left" vertical="center" wrapText="1"/>
    </xf>
    <xf numFmtId="0" fontId="6" fillId="24" borderId="33" xfId="0" applyFont="1" applyFill="1" applyBorder="1" applyAlignment="1" applyProtection="1">
      <alignment horizontal="left" vertical="center" wrapText="1"/>
    </xf>
    <xf numFmtId="0" fontId="49" fillId="0" borderId="27" xfId="0" applyFont="1" applyFill="1" applyBorder="1" applyAlignment="1">
      <alignment horizontal="left" vertical="center" wrapText="1"/>
    </xf>
    <xf numFmtId="0" fontId="9" fillId="25" borderId="15" xfId="61" applyFont="1" applyFill="1" applyBorder="1" applyAlignment="1">
      <alignment horizontal="left" vertical="top" wrapText="1"/>
    </xf>
    <xf numFmtId="0" fontId="9" fillId="25" borderId="0" xfId="61" applyFont="1" applyFill="1" applyBorder="1" applyAlignment="1">
      <alignment horizontal="left" vertical="top" wrapText="1"/>
    </xf>
    <xf numFmtId="0" fontId="9" fillId="25" borderId="16" xfId="61" applyFont="1" applyFill="1" applyBorder="1" applyAlignment="1">
      <alignment horizontal="left" vertical="top" wrapText="1"/>
    </xf>
    <xf numFmtId="0" fontId="9" fillId="25" borderId="35" xfId="61" applyFont="1" applyFill="1" applyBorder="1" applyAlignment="1">
      <alignment horizontal="left" vertical="top" wrapText="1"/>
    </xf>
    <xf numFmtId="0" fontId="9" fillId="25" borderId="27" xfId="61" applyFont="1" applyFill="1" applyBorder="1" applyAlignment="1">
      <alignment horizontal="left" vertical="top" wrapText="1"/>
    </xf>
    <xf numFmtId="0" fontId="9" fillId="25" borderId="36" xfId="61" applyFont="1" applyFill="1" applyBorder="1" applyAlignment="1">
      <alignment horizontal="left" vertical="top" wrapText="1"/>
    </xf>
    <xf numFmtId="0" fontId="8" fillId="25" borderId="37" xfId="61" applyFont="1" applyFill="1" applyBorder="1" applyAlignment="1">
      <alignment horizontal="left" vertical="top" wrapText="1"/>
    </xf>
    <xf numFmtId="0" fontId="8" fillId="25" borderId="38" xfId="61" applyFont="1" applyFill="1" applyBorder="1" applyAlignment="1">
      <alignment horizontal="left" vertical="top" wrapText="1"/>
    </xf>
    <xf numFmtId="0" fontId="8" fillId="25" borderId="20" xfId="61" applyFont="1" applyFill="1" applyBorder="1" applyAlignment="1">
      <alignment horizontal="left" vertical="top" wrapText="1"/>
    </xf>
    <xf numFmtId="0" fontId="9" fillId="25" borderId="39" xfId="61" applyFont="1" applyFill="1" applyBorder="1" applyAlignment="1">
      <alignment horizontal="left" vertical="top" wrapText="1"/>
    </xf>
    <xf numFmtId="0" fontId="9" fillId="25" borderId="34" xfId="61" applyFont="1" applyFill="1" applyBorder="1" applyAlignment="1">
      <alignment horizontal="left" vertical="top" wrapText="1"/>
    </xf>
    <xf numFmtId="0" fontId="9" fillId="25" borderId="40" xfId="61" applyFont="1" applyFill="1" applyBorder="1" applyAlignment="1">
      <alignment horizontal="left" vertical="top" wrapText="1"/>
    </xf>
    <xf numFmtId="0" fontId="9" fillId="25" borderId="15" xfId="61" applyFont="1" applyFill="1" applyBorder="1" applyAlignment="1">
      <alignment horizontal="left" vertical="top"/>
    </xf>
    <xf numFmtId="0" fontId="9" fillId="25" borderId="0" xfId="61" applyFont="1" applyFill="1" applyBorder="1" applyAlignment="1">
      <alignment horizontal="left" vertical="top"/>
    </xf>
    <xf numFmtId="0" fontId="9" fillId="25" borderId="16" xfId="61" applyFont="1" applyFill="1" applyBorder="1" applyAlignment="1">
      <alignment horizontal="left" vertical="top"/>
    </xf>
    <xf numFmtId="0" fontId="9" fillId="25" borderId="15" xfId="61" applyFont="1" applyFill="1" applyBorder="1" applyAlignment="1">
      <alignment horizontal="left" vertical="top" wrapText="1" indent="3"/>
    </xf>
    <xf numFmtId="0" fontId="9" fillId="25" borderId="0" xfId="61" applyFont="1" applyFill="1" applyBorder="1" applyAlignment="1">
      <alignment horizontal="left" vertical="top" indent="3"/>
    </xf>
    <xf numFmtId="0" fontId="9" fillId="25" borderId="16" xfId="61" applyFont="1" applyFill="1" applyBorder="1" applyAlignment="1">
      <alignment horizontal="left" vertical="top" indent="3"/>
    </xf>
  </cellXfs>
  <cellStyles count="69">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2" xfId="38" builtinId="36" customBuiltin="1"/>
    <cellStyle name="60% - Accent3" xfId="39" builtinId="40" customBuiltin="1"/>
    <cellStyle name="60% - Accent4" xfId="40" builtinId="44" customBuiltin="1"/>
    <cellStyle name="60% - Accent5" xfId="41" builtinId="48" customBuiltin="1"/>
    <cellStyle name="60% - Accent6" xfId="42" builtinId="52" customBuiltin="1"/>
    <cellStyle name="Accent1" xfId="43" builtinId="29" customBuiltin="1"/>
    <cellStyle name="Accent2" xfId="44" builtinId="33" customBuiltin="1"/>
    <cellStyle name="Accent3" xfId="45" builtinId="37" customBuiltin="1"/>
    <cellStyle name="Accent4" xfId="46" builtinId="41" customBuiltin="1"/>
    <cellStyle name="Accent5" xfId="47" builtinId="45" customBuiltin="1"/>
    <cellStyle name="Accent6" xfId="48" builtinId="49" customBuiltin="1"/>
    <cellStyle name="Bad" xfId="49" builtinId="27" customBuiltin="1"/>
    <cellStyle name="Calculation" xfId="50" builtinId="22" customBuiltin="1"/>
    <cellStyle name="Check Cell" xfId="51" builtinId="23" customBuiltin="1"/>
    <cellStyle name="Explanatory Text" xfId="52" builtinId="53" customBuiltin="1"/>
    <cellStyle name="Good" xfId="53" builtinId="26" customBuiltin="1"/>
    <cellStyle name="Heading 1" xfId="54" builtinId="16" customBuiltin="1"/>
    <cellStyle name="Heading 2" xfId="55" builtinId="17" customBuiltin="1"/>
    <cellStyle name="Heading 3" xfId="56" builtinId="18" customBuiltin="1"/>
    <cellStyle name="Heading 4" xfId="57" builtinId="19" customBuiltin="1"/>
    <cellStyle name="Input" xfId="58" builtinId="20" customBuiltin="1"/>
    <cellStyle name="Linked Cell" xfId="59" builtinId="24" customBuiltin="1"/>
    <cellStyle name="Neutral" xfId="60" builtinId="28" customBuiltin="1"/>
    <cellStyle name="Normal" xfId="0" builtinId="0"/>
    <cellStyle name="Normal 2" xfId="61"/>
    <cellStyle name="Normal 2 2" xfId="62"/>
    <cellStyle name="Normal 2 3" xfId="63"/>
    <cellStyle name="Note" xfId="64" builtinId="10" customBuiltin="1"/>
    <cellStyle name="Output" xfId="65" builtinId="21" customBuiltin="1"/>
    <cellStyle name="Title" xfId="66" builtinId="15" customBuiltin="1"/>
    <cellStyle name="Total" xfId="67" builtinId="25" customBuiltin="1"/>
    <cellStyle name="Warning Text" xfId="68" builtinId="11" customBuiltin="1"/>
  </cellStyles>
  <dxfs count="24">
    <dxf>
      <font>
        <b val="0"/>
        <i val="0"/>
        <strike val="0"/>
        <condense val="0"/>
        <extend val="0"/>
        <outline val="0"/>
        <shadow val="0"/>
        <u val="none"/>
        <vertAlign val="baseline"/>
        <sz val="11"/>
        <color indexed="8"/>
        <name val="Arial"/>
        <scheme val="none"/>
      </font>
    </dxf>
    <dxf>
      <font>
        <b val="0"/>
        <i val="0"/>
        <strike val="0"/>
        <condense val="0"/>
        <extend val="0"/>
        <outline val="0"/>
        <shadow val="0"/>
        <u val="none"/>
        <vertAlign val="baseline"/>
        <sz val="11"/>
        <color indexed="8"/>
        <name val="Arial"/>
        <scheme val="none"/>
      </font>
    </dxf>
    <dxf>
      <font>
        <b val="0"/>
        <i val="0"/>
        <strike val="0"/>
        <condense val="0"/>
        <extend val="0"/>
        <outline val="0"/>
        <shadow val="0"/>
        <u val="none"/>
        <vertAlign val="baseline"/>
        <sz val="11"/>
        <color indexed="8"/>
        <name val="Arial"/>
        <scheme val="none"/>
      </font>
    </dxf>
    <dxf>
      <font>
        <b val="0"/>
        <i val="0"/>
        <strike val="0"/>
        <condense val="0"/>
        <extend val="0"/>
        <outline val="0"/>
        <shadow val="0"/>
        <u val="none"/>
        <vertAlign val="baseline"/>
        <sz val="11"/>
        <color indexed="8"/>
        <name val="Arial"/>
        <scheme val="none"/>
      </font>
    </dxf>
    <dxf>
      <font>
        <b val="0"/>
        <i val="0"/>
        <strike val="0"/>
        <condense val="0"/>
        <extend val="0"/>
        <outline val="0"/>
        <shadow val="0"/>
        <u val="none"/>
        <vertAlign val="baseline"/>
        <sz val="11"/>
        <color indexed="8"/>
        <name val="Arial"/>
        <scheme val="none"/>
      </font>
    </dxf>
    <dxf>
      <font>
        <b val="0"/>
        <i val="0"/>
        <strike val="0"/>
        <condense val="0"/>
        <extend val="0"/>
        <outline val="0"/>
        <shadow val="0"/>
        <u val="none"/>
        <vertAlign val="baseline"/>
        <sz val="11"/>
        <color indexed="8"/>
        <name val="Arial"/>
        <scheme val="none"/>
      </font>
    </dxf>
    <dxf>
      <font>
        <b val="0"/>
        <i val="0"/>
        <strike val="0"/>
        <condense val="0"/>
        <extend val="0"/>
        <outline val="0"/>
        <shadow val="0"/>
        <u val="none"/>
        <vertAlign val="baseline"/>
        <sz val="11"/>
        <color indexed="8"/>
        <name val="Arial"/>
        <scheme val="none"/>
      </font>
    </dxf>
    <dxf>
      <font>
        <b val="0"/>
        <i val="0"/>
        <strike val="0"/>
        <condense val="0"/>
        <extend val="0"/>
        <outline val="0"/>
        <shadow val="0"/>
        <u val="none"/>
        <vertAlign val="baseline"/>
        <sz val="11"/>
        <color indexed="8"/>
        <name val="Arial"/>
        <scheme val="none"/>
      </font>
    </dxf>
    <dxf>
      <font>
        <b val="0"/>
        <i val="0"/>
        <strike val="0"/>
        <condense val="0"/>
        <extend val="0"/>
        <outline val="0"/>
        <shadow val="0"/>
        <u val="none"/>
        <vertAlign val="baseline"/>
        <sz val="11"/>
        <color indexed="8"/>
        <name val="Arial"/>
        <scheme val="none"/>
      </font>
      <numFmt numFmtId="0" formatCode="General"/>
      <fill>
        <patternFill patternType="solid">
          <fgColor indexed="64"/>
          <bgColor rgb="FFC0C0C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indexed="8"/>
        <name val="Arial"/>
        <scheme val="none"/>
      </font>
      <numFmt numFmtId="0" formatCode="General"/>
      <fill>
        <patternFill patternType="solid">
          <fgColor indexed="64"/>
          <bgColor indexed="44"/>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
        <color indexed="8"/>
        <name val="Arial"/>
        <scheme val="none"/>
      </font>
      <numFmt numFmtId="0" formatCode="General"/>
      <fill>
        <patternFill patternType="solid">
          <fgColor indexed="64"/>
          <bgColor rgb="FFC0C0C0"/>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indexed="8"/>
        <name val="Arial"/>
        <scheme val="none"/>
      </font>
      <numFmt numFmtId="30" formatCode="@"/>
      <fill>
        <patternFill patternType="solid">
          <fgColor indexed="64"/>
          <bgColor indexed="44"/>
        </patternFill>
      </fill>
      <alignment horizontal="general" vertical="bottom" textRotation="0" wrapText="1" relativeIndent="0" justifyLastLine="0" shrinkToFit="0" readingOrder="0"/>
      <border diagonalUp="0" diagonalDown="0" outline="0">
        <left/>
        <right style="thin">
          <color indexed="64"/>
        </right>
        <top style="thin">
          <color indexed="64"/>
        </top>
        <bottom style="thin">
          <color indexed="64"/>
        </bottom>
      </border>
      <protection locked="0" hidden="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indexed="8"/>
        <name val="Arial"/>
        <scheme val="none"/>
      </font>
      <numFmt numFmtId="0" formatCode="General"/>
      <fill>
        <patternFill patternType="solid">
          <fgColor indexed="64"/>
          <bgColor rgb="FFC0C0C0"/>
        </patternFill>
      </fill>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indexed="8"/>
        <name val="Arial"/>
        <scheme val="none"/>
      </font>
      <numFmt numFmtId="30" formatCode="@"/>
      <fill>
        <patternFill patternType="solid">
          <fgColor indexed="64"/>
          <bgColor indexed="44"/>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indexed="8"/>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indexed="8"/>
        <name val="Arial"/>
        <scheme val="none"/>
      </font>
    </dxf>
    <dxf>
      <border>
        <bottom style="thin">
          <color indexed="64"/>
        </bottom>
      </border>
    </dxf>
    <dxf>
      <font>
        <b val="0"/>
        <i val="0"/>
        <strike val="0"/>
        <condense val="0"/>
        <extend val="0"/>
        <outline val="0"/>
        <shadow val="0"/>
        <u val="none"/>
        <vertAlign val="baseline"/>
        <sz val="11"/>
        <color indexed="8"/>
        <name val="Arial"/>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xmlns:ns1='http://www.ccdsupport.com/schema/ghg'">
  <Schema ID="Schema2" Namespace="http://www.ccdsupport.com/schema/ghg">
    <xsd:schema xmlns:ghg="http://www.ccdsupport.com/schema/ghg" xmlns:xsd="http://www.w3.org/2001/XMLSchema" xmlns="" targetNamespace="http://www.ccdsupport.com/schema/ghg" elementFormDefault="qualified" attributeFormDefault="unqualified" version="1.0">
      <xsd:element name="ProductionData">
        <xsd:annotation>
          <xsd:documentation>Subpart Y</xsd:documentation>
        </xsd:annotation>
        <xsd:complexType>
          <xsd:all>
            <xsd:element name="GeneralFacilityInformation" type="ghg:GeneralFacilityReportingProdData" minOccurs="0" maxOccurs="1"/>
            <xsd:element name="Additional_Production_Data" type="ghg:AdditionalProductionData" minOccurs="0" maxOccurs="1"/>
            <xsd:element name="Solomon_EEI" type="ghg:SolomonEnergyEfficiencyIndex" minOccurs="0" maxOccurs="1"/>
            <xsd:element name="Solomon_EII" type="xsd:string" minOccurs="0" maxOccurs="1"/>
            <xsd:element name="CalcinedCokeProduction" type="ghg:CalcinedCokeProduction" minOccurs="0" maxOccurs="1"/>
            <xsd:element name="PrimaryRefineryData" type="ghg:PrimaryRefineryDataType" minOccurs="0"/>
            <xsd:element name="COIFeesData" type="ghg:COIFeesData" minOccurs="0" maxOccurs="1"/>
            <xsd:element name="FinishedProducts" type="ghg:FinishedProductsType" minOccurs="0" maxOccurs="1"/>
          </xsd:all>
        </xsd:complexType>
      </xsd:element>
      <xsd:complexType name="GeneralFacilityReportingProdData">
        <xsd:all>
          <xsd:element name="FacilityName" type="xsd:string" minOccurs="0" maxOccurs="1"/>
          <xsd:element name="ReporterName" type="xsd:string" minOccurs="0" maxOccurs="1"/>
        </xsd:all>
      </xsd:complexType>
      <xsd:complexType name="AdditionalProductionData">
        <xsd:sequence minOccurs="1" maxOccurs="unbounded">
          <xsd:element name="Products" type="ghg:AllProducts"/>
        </xsd:sequence>
      </xsd:complexType>
      <xsd:complexType name="AllProducts">
        <xsd:all>
          <xsd:element name="Product" minOccurs="0">
            <xsd:simpleType>
              <xsd:restriction base="xsd:string">
                <xsd:enumeration value="Ethanol (covered product data)"/>
                <xsd:enumeration value="Biomass-based diesel (covered product data)"/>
                <xsd:enumeration value="Other renewable diesel (covered product data)"/>
                <xsd:enumeration value="Other renewable fuels (covered product data)"/>
                <xsd:enumeration value="ETBE"/>
                <xsd:enumeration value="MTBE"/>
                <xsd:enumeration value="Other Oxygenates"/>
                <xsd:enumeration value="LPG/LRG Ethane"/>
                <xsd:enumeration value="LPG/LRG Ethylene"/>
                <xsd:enumeration value="LPG/LRG Propane"/>
                <xsd:enumeration value="LPG/LRG Propylene"/>
                <xsd:enumeration value="LPG/LRG Butane"/>
                <xsd:enumeration value="LPG/LRG Butylene"/>
                <xsd:enumeration value="LPG/LRG Isobutane"/>
                <xsd:enumeration value="LPG/LRG Isobutylene"/>
                <xsd:enumeration value="LPG/LRG Pentanes Plus"/>
                <xsd:enumeration value="Unfinished Oils"/>
                <xsd:enumeration value="Naphtha and Lighter"/>
                <xsd:enumeration value="Kerosene and Light Gas Oils"/>
                <xsd:enumeration value="Heavy Gas Oils"/>
                <xsd:enumeration value="Residuum"/>
                <xsd:enumeration value="Finished Motor Gasoline - Reformulated, blended with Fuel Ethanol (covered product data)"/>
                <xsd:enumeration value="Finished Motor Gasoline - Conventional, Blended with Fuel Ethanol (covered product data)"/>
                <xsd:enumeration value="Finished Motor Gasoline - Other (covered product data)"/>
                <xsd:enumeration value="Motor Gasoline - Reformulated Blendstock for Oxygenate Blending (RBOB) (covered product data)"/>
                <xsd:enumeration value="Motor Gasoline - Conventional Blendstock for Oxygenate Blending (CBOB) (covered product data)"/>
                <xsd:enumeration value="Motor Gasoline Blendstocks—Other (covered product data)"/>
                <xsd:enumeration value="Finished Aviation Gasoline (covered product data)"/>
                <xsd:enumeration value="Aviation Gasoline Blending Components (covered product data)"/>
                <xsd:enumeration value="Kerosene-Type Jet Fuel, TOTAL (covered product data)"/>
                <xsd:enumeration value="Kerosene"/>
                <xsd:enumeration value="Distillate Fuel Oil - Ultra Low Sulfur (less than or equal to 15 ppm) (covered product data)"/>
                <xsd:enumeration value="Distillate Fuel Oil - Low Sulfur (less than or equal to 500 ppm and greater than 15 ppm) (covered product data)"/>
                <xsd:enumeration value="Distillate Fuel Oil - High Sulfur (greater than 500 ppm) (covered product data)"/>
                <xsd:enumeration value="Residual Fuel Oil, TOTAL"/>
                <xsd:enumeration value="Lubricants, TOTAL"/>
                <xsd:enumeration value="Asphalt and Road Oil (covered product data)"/>
                <xsd:enumeration value="Wax"/>
                <xsd:enumeration value="Still Gas"/>
                <xsd:enumeration value="Petrochemical Feedstocks - Naphthas (less than 401 °F)"/>
                <xsd:enumeration value="Petrochemical Feedstocks - Other Oil (greater than or equal to 401 deg F)"/>
                <xsd:enumeration value="Petroleum Coke"/>
                <xsd:enumeration value="Calcined Coke, Integrated with Refinery"/>
                <xsd:enumeration value="Calcined Coke, Not Integrated with Refinery"/>
              </xsd:restriction>
            </xsd:simpleType>
          </xsd:element>
          <xsd:element name="EIANumber" type="xsd:string" minOccurs="0"/>
          <xsd:element name="ProductionAmount" type="xsd:decimal" minOccurs="0"/>
          <xsd:element name="UnitOfMeasure" minOccurs="0">
            <xsd:simpleType>
              <xsd:restriction base="xsd:string">
                <xsd:enumeration value="short tons"/>
                <xsd:enumeration value="bbl"/>
                <xsd:enumeration value="scf"/>
                <xsd:enumeration value=""/>
              </xsd:restriction>
            </xsd:simpleType>
          </xsd:element>
          <xsd:element name="CoveredProductData" type="xsd:string"/>
        </xsd:all>
      </xsd:complexType>
      <xsd:complexType name="SolomonEnergyEfficiencyIndex">
        <xsd:all>
          <xsd:element name="EEI_ReportYear" type="xsd:decimal"/>
        </xsd:all>
      </xsd:complexType>
      <xsd:complexType name="CalcinedCokeProduction">
        <xsd:all>
          <xsd:element name="IntegratedCalcinedCokeProductionAmount" type="xsd:decimal" minOccurs="0" maxOccurs="1"/>
          <xsd:element name="NotIntegratedCalcinedCokeProductionAmount" type="xsd:decimal" minOccurs="0" maxOccurs="1"/>
        </xsd:all>
      </xsd:complexType>
      <xsd:complexType name="PrimaryRefineryDataType">
        <xsd:all>
          <xsd:element name="TotalPrimaryRefineryProduct" type="xsd:decimal" minOccurs="0" maxOccurs="1"/>
          <xsd:element name="PrimaryRefineryProducts" type="ghg:PrimaryRefineryProductsType" minOccurs="0" maxOccurs="1"/>
        </xsd:all>
      </xsd:complexType>
      <xsd:complexType name="PrimaryRefineryProductsType">
        <xsd:sequence>
          <xsd:element name="PrimaryRefineryProduct" type="ghg:PrimaryRefineryProductType" minOccurs="0" maxOccurs="unbounded"/>
        </xsd:sequence>
      </xsd:complexType>
      <xsd:complexType name="PrimaryRefineryProductType">
        <xsd:all>
          <xsd:element name="Product" minOccurs="0">
            <xsd:simpleType>
              <xsd:restriction base="xsd:string">
                <xsd:enumeration value="Asphalt and Road Oil"/>
                <xsd:enumeration value="Aviation Gasoline"/>
                <xsd:enumeration value="Aviation Gasoline Blending Components"/>
                <xsd:enumeration value="Distillate Fuel Oil - High Sulfur (greater than 500 ppm)"/>
                <xsd:enumeration value="Distillate Fuel Oil, Other 15 ppm Sulfur and Under"/>
                <xsd:enumeration value="Distillate Fuel Oil, Other Greater than 15 ppm to 500 ppm Sulfur (inclusive)"/>
                <xsd:enumeration value="Kerosene-Type Jet Fuel, Bonded"/>
                <xsd:enumeration value="Motor Gasoline Blending Components - All Other"/>
                <xsd:enumeration value="Motor Gasoline Blending Components - Conventional Blendstock for Oxygenate Blending (CBOB)"/>
                <xsd:enumeration value="Motor Gasoline Blending Components - Gasoline Treated as Blendstock (GTAB)"/>
                <xsd:enumeration value="Motor Gasoline Blending Components - Reformulated Blendstock for Oxygenate Blending (RBOB)"/>
                <xsd:enumeration value="Motor Gasoline, Finished, Conventional (Other)"/>
                <xsd:enumeration value="Motor Gasoline, Finished, Conventional, Ed 55 &amp; Lower"/>
                <xsd:enumeration value="Motor Gasoline, Finished, Conventional, Greater than ED 55"/>
                <xsd:enumeration value="Motor Gasoline, Finished, Reformulated (Blended with Fuel Ethanol)"/>
                <xsd:enumeration value="Motor Gasoline, Finished, Reformulated (Other)"/>
                <xsd:enumeration value="Renewable Fuel, Biomass Based Diesel"/>
                <xsd:enumeration value="Renewable Fuel, Other"/>
                <xsd:enumeration value="Renewable Fuel, Other Renewable Diesel Fuel"/>
                <xsd:enumeration value="Fuel Ethanol"/>
                <xsd:enumeration value="Ethyl Tertiary Butyl Ether (ETBE)"/>
                <xsd:enumeration value="Methyl Tertiary Butyl Ether (MTBE)"/>
                <xsd:enumeration value="Other Oxygenates"/>
                <xsd:enumeration value="Normal Butane - NGPL"/>
                <xsd:enumeration value="Normal Butane - LRG"/>
                <xsd:enumeration value="Butylene"/>
                <xsd:enumeration value="Isobutane - NGPL"/>
                <xsd:enumeration value="Isobutane - LRG"/>
                <xsd:enumeration value="Isobutylene"/>
                <xsd:enumeration value="Pentanes Plus"/>
              </xsd:restriction>
            </xsd:simpleType>
          </xsd:element>
          <xsd:element name="EIANumber" type="xsd:string" minOccurs="0"/>
          <xsd:element name="Volume" type="xsd:decimal" minOccurs="0"/>
          <xsd:element name="ProducedOnSiteOrElseWhere" minOccurs="0">
            <xsd:simpleType>
              <xsd:restriction base="xsd:string">
                <xsd:enumeration value="Produced On-Site"/>
                <xsd:enumeration value="Produced Elsewhere"/>
              </xsd:restriction>
            </xsd:simpleType>
          </xsd:element>
          <xsd:element name="OtherThanBlendingPurpose" minOccurs="0">
            <xsd:simpleType>
              <xsd:restriction base="xsd:string">
                <xsd:enumeration value="Yes"/>
                <xsd:enumeration value="No"/>
                <xsd:enumeration value="N/A - Produced On-Site"/>
              </xsd:restriction>
            </xsd:simpleType>
          </xsd:element>
          <xsd:element name="ContributionToTotal" minOccurs="0">
            <xsd:simpleType>
              <xsd:restriction base="xsd:string">
                <xsd:enumeration value="Added"/>
                <xsd:enumeration value="Excluded"/>
                <xsd:enumeration value="Subtracted"/>
                <xsd:enumeration value=""/>
              </xsd:restriction>
            </xsd:simpleType>
          </xsd:element>
        </xsd:all>
      </xsd:complexType>
      <xsd:complexType name="COIFeesData">
        <xsd:all>
          <xsd:element name="CARBOBCAProducedImportAmount" type="xsd:decimal" minOccurs="0" maxOccurs="1"/>
          <xsd:element name="CARBOBCAProducedVolOxygenate" type="xsd:decimal" minOccurs="0" maxOccurs="1"/>
          <xsd:element name="CARBOBCAImportedImportAmount" type="xsd:decimal" minOccurs="0" maxOccurs="1"/>
          <xsd:element name="CARBOBCAImportedVolOxygenate" type="xsd:decimal" minOccurs="0" maxOccurs="1"/>
          <xsd:element name="FinishedCAGasolineProducedImportAmount" type="xsd:decimal" minOccurs="0" maxOccurs="1"/>
          <xsd:element name="FinishedCAGasolineImportedImportAmount" type="xsd:decimal" minOccurs="0" maxOccurs="1"/>
          <xsd:element name="FinishedCADieselImportedImportAmount" type="xsd:decimal" minOccurs="0" maxOccurs="1"/>
          <xsd:element name="FinishedCADieselImportedBiodieselVolume" type="xsd:decimal" minOccurs="0" maxOccurs="1"/>
          <xsd:element name="FinishedCADieselImportedRenewableDieselVolume" type="xsd:decimal" minOccurs="0" maxOccurs="1"/>
          <xsd:element name="FinishedCADieselProducedImportAmount" type="xsd:decimal" minOccurs="0" maxOccurs="1"/>
          <xsd:element name="FinishedCADieselProducedIBiodieselVolume" type="xsd:decimal" minOccurs="0" maxOccurs="1"/>
          <xsd:element name="FinishedCADieselProducedIRenewableDieselVolume" type="xsd:decimal" minOccurs="0" maxOccurs="1"/>
          <xsd:element name="RefineryFuelGasEmission" type="xsd:decimal" minOccurs="0" maxOccurs="1"/>
        </xsd:all>
      </xsd:complexType>
      <xsd:complexType name="FinishedProductsType">
        <xsd:sequence>
          <xsd:element name="FinishedProduct" type="ghg:FinishedProductType" minOccurs="0" maxOccurs="unbounded"/>
        </xsd:sequence>
      </xsd:complexType>
      <xsd:complexType name="FinishedProductType">
        <xsd:all>
          <xsd:element name="Product" minOccurs="0">
            <xsd:simpleType>
              <xsd:restriction base="xsd:string">
                <xsd:enumeration value="Ethanol"/>
                <xsd:enumeration value="Biomass-based diesel"/>
                <xsd:enumeration value="Other renewable diesel"/>
                <xsd:enumeration value="Other renewable fuels"/>
                <xsd:enumeration value="ETBE"/>
                <xsd:enumeration value="MTBE"/>
                <xsd:enumeration value="Other Oxygenates"/>
                <xsd:enumeration value="LPG/LRG Ethane"/>
                <xsd:enumeration value="LPG/LRG Ethylene"/>
                <xsd:enumeration value="LPG/LRG Propane"/>
                <xsd:enumeration value="LPG/LRG Propylene"/>
                <xsd:enumeration value="LPG/LRG Butane"/>
                <xsd:enumeration value="LPG/LRG Butylene"/>
                <xsd:enumeration value="LPG/LRG Isobutane"/>
                <xsd:enumeration value="LPG/LRG Isobutylene"/>
                <xsd:enumeration value="LPG/LRG Pentanes Plus"/>
                <xsd:enumeration value="Unfinished Oils"/>
                <xsd:enumeration value="Naphtha and Lighter"/>
                <xsd:enumeration value="Kerosene and Light Gas Oils"/>
                <xsd:enumeration value="Heavy Gas Oils"/>
                <xsd:enumeration value="Residuum"/>
                <xsd:enumeration value="Finished Motor Gasoline - Reformulated, blended with Fuel Ethanol"/>
                <xsd:enumeration value="Finished Motor Gasoline - Conventional, Blended with Fuel Ethanol"/>
                <xsd:enumeration value="Finished Motor Gasoline - Other"/>
                <xsd:enumeration value="Motor Gasoline - Reformulated Blendstock for Oxygenate Blending (RBOB)"/>
                <xsd:enumeration value="Motor Gasoline - Conventional Blendstock for Oxygenate Blending (CBOB)"/>
                <xsd:enumeration value="Motor Gasoline Blendstocks—Other"/>
                <xsd:enumeration value="Finished Aviation Gasoline"/>
                <xsd:enumeration value="Aviation Gasoline Blending Components"/>
                <xsd:enumeration value="Kerosene-Type Jet Fuel, TOTAL"/>
                <xsd:enumeration value="Kerosene"/>
                <xsd:enumeration value="Distillate Fuel Oil - Ultra Low Sulfur (less than or equal to 15 ppm)"/>
                <xsd:enumeration value="Distillate Fuel Oil - Low Sulfur (less than or equal to 500 ppm and greater than 15 ppm)"/>
                <xsd:enumeration value="Distillate Fuel Oil - High Sulfur (greater than 500 ppm)"/>
                <xsd:enumeration value="Residual Fuel Oil, TOTAL"/>
                <xsd:enumeration value="Lubricants, TOTAL"/>
                <xsd:enumeration value="Asphalt and Road Oil"/>
                <xsd:enumeration value="Wax"/>
                <xsd:enumeration value="Still Gas"/>
                <xsd:enumeration value="Petrochemical Feedstocks - Naphthas (less than 401 deg F)"/>
                <xsd:enumeration value="Petrochemical Feedstocks - Other Oil (greater than or equal to 401 deg F)"/>
                <xsd:enumeration value="Petroleum Coke"/>
              </xsd:restriction>
            </xsd:simpleType>
          </xsd:element>
          <xsd:element name="EIANumber" type="xsd:string" minOccurs="0"/>
          <xsd:element name="ProductionAmount" type="xsd:decimal" minOccurs="0"/>
          <xsd:element name="UnitOfMeasure" minOccurs="0">
            <xsd:simpleType>
              <xsd:restriction base="xsd:string">
                <xsd:enumeration value="short tons"/>
                <xsd:enumeration value="bbl"/>
                <xsd:enumeration value="scf"/>
                <xsd:enumeration value=""/>
              </xsd:restriction>
            </xsd:simpleType>
          </xsd:element>
        </xsd:all>
      </xsd:complexType>
    </xsd:schema>
  </Schema>
  <Map ID="16" Name="ProductionData_Map" RootElement="ProductionData"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xmlMaps" Target="xmlMaps.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20</xdr:row>
          <xdr:rowOff>22860</xdr:rowOff>
        </xdr:from>
        <xdr:to>
          <xdr:col>3</xdr:col>
          <xdr:colOff>1409700</xdr:colOff>
          <xdr:row>20</xdr:row>
          <xdr:rowOff>266700</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Row(s)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22860</xdr:colOff>
          <xdr:row>37</xdr:row>
          <xdr:rowOff>22860</xdr:rowOff>
        </xdr:from>
        <xdr:to>
          <xdr:col>3</xdr:col>
          <xdr:colOff>1950720</xdr:colOff>
          <xdr:row>37</xdr:row>
          <xdr:rowOff>266700</xdr:rowOff>
        </xdr:to>
        <xdr:sp macro="" textlink="">
          <xdr:nvSpPr>
            <xdr:cNvPr id="1037" name="Button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rPr>
                <a:t>Add Row(s)</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137160</xdr:colOff>
      <xdr:row>5</xdr:row>
      <xdr:rowOff>53340</xdr:rowOff>
    </xdr:from>
    <xdr:to>
      <xdr:col>1</xdr:col>
      <xdr:colOff>1638300</xdr:colOff>
      <xdr:row>5</xdr:row>
      <xdr:rowOff>1981200</xdr:rowOff>
    </xdr:to>
    <xdr:pic>
      <xdr:nvPicPr>
        <xdr:cNvPr id="3458" name="Picture 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1043940"/>
          <a:ext cx="4701540" cy="1927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106680</xdr:colOff>
      <xdr:row>7</xdr:row>
      <xdr:rowOff>60960</xdr:rowOff>
    </xdr:from>
    <xdr:to>
      <xdr:col>3</xdr:col>
      <xdr:colOff>495300</xdr:colOff>
      <xdr:row>7</xdr:row>
      <xdr:rowOff>3741420</xdr:rowOff>
    </xdr:to>
    <xdr:pic>
      <xdr:nvPicPr>
        <xdr:cNvPr id="3459"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 y="3566160"/>
          <a:ext cx="7673340" cy="3680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wsDr>
</file>

<file path=xl/tables/table1.xml><?xml version="1.0" encoding="utf-8"?>
<table xmlns="http://schemas.openxmlformats.org/spreadsheetml/2006/main" id="542" name="List1239" displayName="List1239" ref="B25:G28" tableType="xml" totalsRowShown="0" headerRowDxfId="23" dataDxfId="21" headerRowBorderDxfId="22" tableBorderDxfId="20" totalsRowBorderDxfId="19">
  <tableColumns count="6">
    <tableColumn id="1" uniqueName="ns1:Product" name="Product or Blending Component" dataDxfId="18">
      <xmlColumnPr mapId="16" xpath="/ns1:ProductionData/ns1:PrimaryRefineryData/ns1:PrimaryRefineryProducts/ns1:PrimaryRefineryProduct/ns1:Product" xmlDataType="string"/>
    </tableColumn>
    <tableColumn id="2" uniqueName="ns1:EIANumber" name="EIA Product Code" dataDxfId="17">
      <calculatedColumnFormula>IF($B26="","",VLOOKUP($B26,'PR Products Lookup'!$A$4:$C$33, 2,FALSE))</calculatedColumnFormula>
      <xmlColumnPr mapId="16" xpath="/ns1:ProductionData/ns1:PrimaryRefineryData/ns1:PrimaryRefineryProducts/ns1:PrimaryRefineryProduct/ns1:EIANumber" xmlDataType="string"/>
    </tableColumn>
    <tableColumn id="3" uniqueName="ns1:Volume" name="Volume (bbl)" dataDxfId="16">
      <xmlColumnPr mapId="16" xpath="/ns1:ProductionData/ns1:PrimaryRefineryData/ns1:PrimaryRefineryProducts/ns1:PrimaryRefineryProduct/ns1:Volume" xmlDataType="decimal"/>
    </tableColumn>
    <tableColumn id="4" uniqueName="ns1:ProducedOnSiteOrElseWhere" name="Was the material produced on-site, or was it produced elsewhere and then brought on-site?" dataDxfId="15">
      <xmlColumnPr mapId="16" xpath="/ns1:ProductionData/ns1:PrimaryRefineryData/ns1:PrimaryRefineryProducts/ns1:PrimaryRefineryProduct/ns1:ProducedOnSiteOrElseWhere" xmlDataType="string"/>
    </tableColumn>
    <tableColumn id="5" uniqueName="ns1:OtherThanBlendingPurpose" name="If produced elsewhere, was the material used for purposes other than blending?" dataDxfId="14">
      <xmlColumnPr mapId="16" xpath="/ns1:ProductionData/ns1:PrimaryRefineryData/ns1:PrimaryRefineryProducts/ns1:PrimaryRefineryProduct/ns1:OtherThanBlendingPurpose" xmlDataType="string"/>
    </tableColumn>
    <tableColumn id="6" uniqueName="ns1:ContributionToTotal" name="_x000a_Contribution to Total Primary Refinery Product" dataDxfId="13">
      <calculatedColumnFormula>IF(AND(E26="Produced On-Site",IF($B26="","",VLOOKUP($B26,'PR Products Lookup'!$A$4:$D$33, 4,FALSE))="primary refinery product",F26="N/A - Produced On-Site"),"Added",IF(AND(E26="Produced Elsewhere",IF($B26="","",VLOOKUP($B26,'PR Products Lookup'!$A$4:$D$33, 4,FALSE))="primary refinery product",F26="Yes"),"Excluded",IF(AND(E26="Produced Elsewhere",IF($B26="","",VLOOKUP($B26,'PR Products Lookup'!$A$4:$D$33, 4,FALSE))="blending component",F26="Yes"),"Excluded",IF(AND(E26="Produced Elsewhere",IF($B26="","",VLOOKUP($B26,'PR Products Lookup'!$A$4:$D$33, 4,FALSE))="primary refinery product",F26="No"),"Subtracted",IF(AND(E26="Produced Elsewhere",IF($B26="","",VLOOKUP($B26,'PR Products Lookup'!$A$4:$D$33, 4,FALSE))="blending component",F26="No"),"Subtracted",IF(AND(E26&lt;&gt;"",B26&lt;&gt;"",F26&lt;&gt;""),"Invalid Data: Correct the data entered in this row.",""))))))</calculatedColumnFormula>
      <xmlColumnPr mapId="16" xpath="/ns1:ProductionData/ns1:PrimaryRefineryData/ns1:PrimaryRefineryProducts/ns1:PrimaryRefineryProduct/ns1:ContributionToTotal" xmlDataType="string"/>
    </tableColumn>
  </tableColumns>
  <tableStyleInfo name="TableStyleMedium9" showFirstColumn="0" showLastColumn="0" showRowStripes="1" showColumnStripes="0"/>
</table>
</file>

<file path=xl/tables/table2.xml><?xml version="1.0" encoding="utf-8"?>
<table xmlns="http://schemas.openxmlformats.org/spreadsheetml/2006/main" id="9" name="List1" displayName="List1" ref="B41:M44" tableType="xml" insertRowShift="1" totalsRowShown="0" tableBorderDxfId="12">
  <tableColumns count="12">
    <tableColumn id="1" uniqueName="ns1:Product" name="Finished Product" dataDxfId="11">
      <xmlColumnPr mapId="16" xpath="/ns1:ProductionData/ns1:FinishedProducts/ns1:FinishedProduct/ns1:Product" xmlDataType="string"/>
    </tableColumn>
    <tableColumn id="6" uniqueName="ns1:EIANumber" name="EIA Product Code" dataDxfId="10">
      <calculatedColumnFormula>IF($B42="","",VLOOKUP($B42,'F Products Lookup'!$A$4:$C$45,2,FALSE))</calculatedColumnFormula>
      <xmlColumnPr mapId="16" xpath="/ns1:ProductionData/ns1:FinishedProducts/ns1:FinishedProduct/ns1:EIANumber" xmlDataType="string"/>
    </tableColumn>
    <tableColumn id="21" uniqueName="ns1:ProductionAmount" name="Production Amount" dataDxfId="9">
      <xmlColumnPr mapId="16" xpath="/ns1:ProductionData/ns1:FinishedProducts/ns1:FinishedProduct/ns1:ProductionAmount" xmlDataType="decimal"/>
    </tableColumn>
    <tableColumn id="7" uniqueName="ns1:UnitOfMeasure" name="Unit of Measure" dataDxfId="8">
      <calculatedColumnFormula>IF($B42="","",VLOOKUP($B42,'F Products Lookup'!$A$4:$C$45,3,FALSE))</calculatedColumnFormula>
      <xmlColumnPr mapId="16" xpath="/ns1:ProductionData/ns1:FinishedProducts/ns1:FinishedProduct/ns1:UnitOfMeasure" xmlDataType="string"/>
    </tableColumn>
    <tableColumn id="8" uniqueName="8" name="Column1" dataDxfId="7"/>
    <tableColumn id="9" uniqueName="9" name="1" dataDxfId="6"/>
    <tableColumn id="10" uniqueName="10" name="2" dataDxfId="5"/>
    <tableColumn id="11" uniqueName="11" name="3" dataDxfId="4"/>
    <tableColumn id="12" uniqueName="12" name="4" dataDxfId="3"/>
    <tableColumn id="13" uniqueName="13" name="5" dataDxfId="2"/>
    <tableColumn id="14" uniqueName="14" name="6" dataDxfId="1"/>
    <tableColumn id="15" uniqueName="15" name="7" dataDxfId="0"/>
  </tableColumns>
  <tableStyleInfo showFirstColumn="0" showLastColumn="0" showRowStripes="1" showColumnStripes="0"/>
</table>
</file>

<file path=xl/tables/tableSingleCells1.xml><?xml version="1.0" encoding="utf-8"?>
<singleXmlCells xmlns="http://schemas.openxmlformats.org/spreadsheetml/2006/main">
  <singleXmlCell id="1" r="C7" connectionId="0">
    <xmlCellPr id="1" uniqueName="ns1:FacilityName">
      <xmlPr mapId="16" xpath="/ns1:ProductionData/ns1:GeneralFacilityInformation/ns1:FacilityName" xmlDataType="string"/>
    </xmlCellPr>
  </singleXmlCell>
  <singleXmlCell id="2" r="C8" connectionId="0">
    <xmlCellPr id="1" uniqueName="ns1:ReporterName">
      <xmlPr mapId="16" xpath="/ns1:ProductionData/ns1:GeneralFacilityInformation/ns1:ReporterName" xmlDataType="string"/>
    </xmlCellPr>
  </singleXmlCell>
  <singleXmlCell id="3" r="C11" connectionId="0">
    <xmlCellPr id="1" uniqueName="ns1:Solomon_EII">
      <xmlPr mapId="16" xpath="/ns1:ProductionData/ns1:Solomon_EII" xmlDataType="string"/>
    </xmlCellPr>
  </singleXmlCell>
  <singleXmlCell id="4" r="D16" connectionId="0">
    <xmlCellPr id="1" uniqueName="ns1:IntegratedCalcinedCokeProductionAmount">
      <xmlPr mapId="16" xpath="/ns1:ProductionData/ns1:CalcinedCokeProduction/ns1:IntegratedCalcinedCokeProductionAmount" xmlDataType="decimal"/>
    </xmlCellPr>
  </singleXmlCell>
  <singleXmlCell id="5" r="D17" connectionId="0">
    <xmlCellPr id="1" uniqueName="ns1:NotIntegratedCalcinedCokeProductionAmount">
      <xmlPr mapId="16" xpath="/ns1:ProductionData/ns1:CalcinedCokeProduction/ns1:NotIntegratedCalcinedCokeProductionAmount" xmlDataType="decimal"/>
    </xmlCellPr>
  </singleXmlCell>
  <singleXmlCell id="6" r="C23" connectionId="0">
    <xmlCellPr id="1" uniqueName="ns1:TotalPrimaryRefineryProduct">
      <xmlPr mapId="16" xpath="/ns1:ProductionData/ns1:PrimaryRefineryData/ns1:TotalPrimaryRefineryProduct" xmlDataType="decimal"/>
    </xmlCellPr>
  </singleXmlCell>
</singleXmlCells>
</file>

<file path=xl/tables/tableSingleCells2.xml><?xml version="1.0" encoding="utf-8"?>
<singleXmlCells xmlns="http://schemas.openxmlformats.org/spreadsheetml/2006/main">
  <singleXmlCell id="7" r="C15" connectionId="0">
    <xmlCellPr id="1" uniqueName="ns1:CARBOBCAProducedImportAmount">
      <xmlPr mapId="16" xpath="/ns1:ProductionData/ns1:COIFeesData/ns1:CARBOBCAProducedImportAmount" xmlDataType="decimal"/>
    </xmlCellPr>
  </singleXmlCell>
  <singleXmlCell id="8" r="D15" connectionId="0">
    <xmlCellPr id="1" uniqueName="ns1:CARBOBCAProducedVolOxygenate">
      <xmlPr mapId="16" xpath="/ns1:ProductionData/ns1:COIFeesData/ns1:CARBOBCAProducedVolOxygenate" xmlDataType="decimal"/>
    </xmlCellPr>
  </singleXmlCell>
  <singleXmlCell id="10" r="C16" connectionId="0">
    <xmlCellPr id="1" uniqueName="ns1:CARBOBCAImportedImportAmount">
      <xmlPr mapId="16" xpath="/ns1:ProductionData/ns1:COIFeesData/ns1:CARBOBCAImportedImportAmount" xmlDataType="decimal"/>
    </xmlCellPr>
  </singleXmlCell>
  <singleXmlCell id="11" r="D16" connectionId="0">
    <xmlCellPr id="1" uniqueName="ns1:CARBOBCAImportedVolOxygenate">
      <xmlPr mapId="16" xpath="/ns1:ProductionData/ns1:COIFeesData/ns1:CARBOBCAImportedVolOxygenate" xmlDataType="decimal"/>
    </xmlCellPr>
  </singleXmlCell>
  <singleXmlCell id="12" r="C17" connectionId="0">
    <xmlCellPr id="1" uniqueName="ns1:FinishedCAGasolineProducedImportAmount">
      <xmlPr mapId="16" xpath="/ns1:ProductionData/ns1:COIFeesData/ns1:FinishedCAGasolineProducedImportAmount" xmlDataType="decimal"/>
    </xmlCellPr>
  </singleXmlCell>
  <singleXmlCell id="13" r="C18" connectionId="0">
    <xmlCellPr id="1" uniqueName="ns1:FinishedCAGasolineImportedImportAmount">
      <xmlPr mapId="16" xpath="/ns1:ProductionData/ns1:COIFeesData/ns1:FinishedCAGasolineImportedImportAmount" xmlDataType="decimal"/>
    </xmlCellPr>
  </singleXmlCell>
  <singleXmlCell id="14" r="C23" connectionId="0">
    <xmlCellPr id="1" uniqueName="ns1:FinishedCADieselImportedImportAmount">
      <xmlPr mapId="16" xpath="/ns1:ProductionData/ns1:COIFeesData/ns1:FinishedCADieselImportedImportAmount" xmlDataType="decimal"/>
    </xmlCellPr>
  </singleXmlCell>
  <singleXmlCell id="15" r="D23" connectionId="0">
    <xmlCellPr id="1" uniqueName="ns1:FinishedCADieselImportedBiodieselVolume">
      <xmlPr mapId="16" xpath="/ns1:ProductionData/ns1:COIFeesData/ns1:FinishedCADieselImportedBiodieselVolume" xmlDataType="decimal"/>
    </xmlCellPr>
  </singleXmlCell>
  <singleXmlCell id="16" r="E23" connectionId="0">
    <xmlCellPr id="1" uniqueName="ns1:FinishedCADieselImportedRenewableDieselVolume">
      <xmlPr mapId="16" xpath="/ns1:ProductionData/ns1:COIFeesData/ns1:FinishedCADieselImportedRenewableDieselVolume" xmlDataType="decimal"/>
    </xmlCellPr>
  </singleXmlCell>
  <singleXmlCell id="17" r="C22" connectionId="0">
    <xmlCellPr id="1" uniqueName="ns1:FinishedCADieselProducedImportAmount">
      <xmlPr mapId="16" xpath="/ns1:ProductionData/ns1:COIFeesData/ns1:FinishedCADieselProducedImportAmount" xmlDataType="decimal"/>
    </xmlCellPr>
  </singleXmlCell>
  <singleXmlCell id="18" r="D22" connectionId="0">
    <xmlCellPr id="1" uniqueName="ns1:FinishedCADieselProducedIBiodieselVolume">
      <xmlPr mapId="16" xpath="/ns1:ProductionData/ns1:COIFeesData/ns1:FinishedCADieselProducedIBiodieselVolume" xmlDataType="decimal"/>
    </xmlCellPr>
  </singleXmlCell>
  <singleXmlCell id="19" r="E22" connectionId="0">
    <xmlCellPr id="1" uniqueName="ns1:FinishedCADieselProducedIRenewableDieselVolume">
      <xmlPr mapId="16" xpath="/ns1:ProductionData/ns1:COIFeesData/ns1:FinishedCADieselProducedIRenewableDieselVolume" xmlDataType="decimal"/>
    </xmlCellPr>
  </singleXmlCell>
  <singleXmlCell id="20" r="C33" connectionId="0">
    <xmlCellPr id="1" uniqueName="ns1:RefineryFuelGasEmission">
      <xmlPr mapId="16" xpath="/ns1:ProductionData/ns1:COIFeesData/ns1:RefineryFuelGasEmission"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tableSingleCells" Target="../tables/tableSingleCell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2.xml"/><Relationship Id="rId5" Type="http://schemas.openxmlformats.org/officeDocument/2006/relationships/tableSingleCells" Target="../tables/tableSingleCells2.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Q30"/>
  <sheetViews>
    <sheetView showGridLines="0" tabSelected="1" zoomScale="90" zoomScaleNormal="90" workbookViewId="0"/>
  </sheetViews>
  <sheetFormatPr defaultColWidth="9.109375" defaultRowHeight="13.8" x14ac:dyDescent="0.25"/>
  <cols>
    <col min="1" max="1" width="2.5546875" style="8" customWidth="1"/>
    <col min="2" max="2" width="54.6640625" style="8" customWidth="1"/>
    <col min="3" max="3" width="20.5546875" style="8" customWidth="1"/>
    <col min="4" max="4" width="20.6640625" style="8" customWidth="1"/>
    <col min="5" max="5" width="35.6640625" style="8" customWidth="1"/>
    <col min="6" max="6" width="32.44140625" style="8" customWidth="1"/>
    <col min="7" max="7" width="48.44140625" style="8" customWidth="1"/>
    <col min="8" max="8" width="37.5546875" style="8" customWidth="1"/>
    <col min="9" max="9" width="50.109375" style="8" customWidth="1"/>
    <col min="10" max="15" width="9.109375" style="8" customWidth="1"/>
    <col min="16" max="16" width="41.33203125" style="8" customWidth="1"/>
    <col min="17" max="17" width="32.33203125" style="8" customWidth="1"/>
    <col min="18" max="16384" width="9.109375" style="8"/>
  </cols>
  <sheetData>
    <row r="1" spans="2:15" ht="17.399999999999999" x14ac:dyDescent="0.3">
      <c r="B1" s="1" t="s">
        <v>102</v>
      </c>
      <c r="C1" s="2"/>
    </row>
    <row r="2" spans="2:15" x14ac:dyDescent="0.25">
      <c r="B2" s="27" t="s">
        <v>131</v>
      </c>
      <c r="C2" s="2"/>
    </row>
    <row r="3" spans="2:15" x14ac:dyDescent="0.25">
      <c r="B3" s="3" t="s">
        <v>0</v>
      </c>
      <c r="C3" s="4" t="s">
        <v>202</v>
      </c>
    </row>
    <row r="4" spans="2:15" x14ac:dyDescent="0.25">
      <c r="B4" s="3" t="s">
        <v>1</v>
      </c>
      <c r="C4" s="5">
        <f ca="1">TODAY()</f>
        <v>42424</v>
      </c>
    </row>
    <row r="5" spans="2:15" x14ac:dyDescent="0.25">
      <c r="B5" s="3"/>
      <c r="C5" s="5"/>
    </row>
    <row r="6" spans="2:15" ht="18" thickBot="1" x14ac:dyDescent="0.35">
      <c r="B6" s="6" t="s">
        <v>12</v>
      </c>
      <c r="C6" s="2"/>
    </row>
    <row r="7" spans="2:15" x14ac:dyDescent="0.25">
      <c r="B7" s="10" t="s">
        <v>2</v>
      </c>
      <c r="C7" s="47"/>
    </row>
    <row r="8" spans="2:15" ht="14.4" thickBot="1" x14ac:dyDescent="0.3">
      <c r="B8" s="11" t="s">
        <v>3</v>
      </c>
      <c r="C8" s="48"/>
    </row>
    <row r="10" spans="2:15" ht="24.6" thickBot="1" x14ac:dyDescent="0.45">
      <c r="B10" s="12" t="s">
        <v>196</v>
      </c>
      <c r="C10" s="9"/>
      <c r="D10" s="9"/>
    </row>
    <row r="11" spans="2:15" ht="21.6" customHeight="1" thickBot="1" x14ac:dyDescent="0.3">
      <c r="B11" s="83" t="s">
        <v>195</v>
      </c>
      <c r="C11" s="84"/>
    </row>
    <row r="13" spans="2:15" ht="18" thickBot="1" x14ac:dyDescent="0.35">
      <c r="B13" s="12" t="s">
        <v>133</v>
      </c>
      <c r="C13" s="9"/>
      <c r="D13" s="9"/>
    </row>
    <row r="14" spans="2:15" x14ac:dyDescent="0.25">
      <c r="B14" s="114" t="s">
        <v>13</v>
      </c>
      <c r="C14" s="116" t="s">
        <v>168</v>
      </c>
      <c r="D14" s="116" t="s">
        <v>180</v>
      </c>
    </row>
    <row r="15" spans="2:15" ht="14.4" thickBot="1" x14ac:dyDescent="0.3">
      <c r="B15" s="115"/>
      <c r="C15" s="117"/>
      <c r="D15" s="117"/>
    </row>
    <row r="16" spans="2:15" ht="14.4" x14ac:dyDescent="0.3">
      <c r="B16" s="101" t="s">
        <v>95</v>
      </c>
      <c r="C16" s="28" t="s">
        <v>100</v>
      </c>
      <c r="D16" s="102"/>
      <c r="O16" s="30"/>
    </row>
    <row r="17" spans="2:17" ht="14.4" thickBot="1" x14ac:dyDescent="0.3">
      <c r="B17" s="103" t="s">
        <v>96</v>
      </c>
      <c r="C17" s="104" t="s">
        <v>101</v>
      </c>
      <c r="D17" s="105"/>
    </row>
    <row r="19" spans="2:17" ht="18" thickBot="1" x14ac:dyDescent="0.35">
      <c r="B19" s="39" t="s">
        <v>138</v>
      </c>
      <c r="C19" s="40"/>
      <c r="D19" s="40"/>
      <c r="E19" s="40"/>
      <c r="F19" s="40"/>
      <c r="G19" s="40"/>
      <c r="H19" s="40"/>
      <c r="I19" s="40"/>
      <c r="J19" s="52"/>
      <c r="K19" s="52"/>
      <c r="L19" s="52"/>
      <c r="M19" s="52"/>
      <c r="N19" s="52"/>
      <c r="O19" s="52"/>
      <c r="P19" s="52"/>
      <c r="Q19" s="51"/>
    </row>
    <row r="20" spans="2:17" ht="231" customHeight="1" thickBot="1" x14ac:dyDescent="0.3">
      <c r="B20" s="118" t="s">
        <v>193</v>
      </c>
      <c r="C20" s="118"/>
      <c r="D20" s="118"/>
      <c r="E20" s="118"/>
      <c r="F20" s="118"/>
      <c r="G20" s="118"/>
      <c r="H20" s="79"/>
      <c r="I20" s="79"/>
      <c r="J20" s="49"/>
      <c r="K20" s="49"/>
      <c r="L20" s="49"/>
      <c r="M20" s="49"/>
      <c r="N20" s="49"/>
      <c r="O20" s="49"/>
      <c r="P20" s="49"/>
      <c r="Q20" s="49"/>
    </row>
    <row r="21" spans="2:17" ht="22.2" customHeight="1" thickBot="1" x14ac:dyDescent="0.35">
      <c r="B21" s="21" t="s">
        <v>67</v>
      </c>
      <c r="C21" s="50">
        <v>1</v>
      </c>
      <c r="D21" s="22"/>
      <c r="E21" s="30"/>
    </row>
    <row r="22" spans="2:17" ht="15.75" customHeight="1" thickBot="1" x14ac:dyDescent="0.3">
      <c r="B22" s="14"/>
      <c r="C22" s="14"/>
      <c r="D22" s="14"/>
    </row>
    <row r="23" spans="2:17" ht="35.25" customHeight="1" thickBot="1" x14ac:dyDescent="0.3">
      <c r="B23" s="97" t="s">
        <v>132</v>
      </c>
      <c r="C23" s="98">
        <f ca="1">SUMIF(G26:H103,"Added",D26:D103)-SUMIF(G26:H103,"Subtracted",D26:D103)</f>
        <v>0</v>
      </c>
      <c r="D23" s="112"/>
      <c r="E23" s="113"/>
      <c r="F23" s="113"/>
      <c r="G23" s="113"/>
      <c r="H23" s="113"/>
      <c r="I23" s="113"/>
      <c r="J23" s="113"/>
      <c r="K23" s="113"/>
      <c r="L23" s="113"/>
      <c r="M23" s="113"/>
      <c r="N23" s="113"/>
      <c r="O23" s="113"/>
      <c r="P23" s="113"/>
      <c r="Q23" s="113"/>
    </row>
    <row r="24" spans="2:17" ht="15.75" customHeight="1" x14ac:dyDescent="0.25"/>
    <row r="25" spans="2:17" ht="41.4" x14ac:dyDescent="0.25">
      <c r="B25" s="56" t="s">
        <v>167</v>
      </c>
      <c r="C25" s="57" t="s">
        <v>168</v>
      </c>
      <c r="D25" s="57" t="s">
        <v>169</v>
      </c>
      <c r="E25" s="57" t="s">
        <v>181</v>
      </c>
      <c r="F25" s="57" t="s">
        <v>182</v>
      </c>
      <c r="G25" s="58" t="s">
        <v>170</v>
      </c>
    </row>
    <row r="26" spans="2:17" x14ac:dyDescent="0.25">
      <c r="B26" s="59"/>
      <c r="C26" s="80" t="str">
        <f>IF($B26="","",VLOOKUP($B26,'PR Products Lookup'!$A$4:$C$33, 2,FALSE))</f>
        <v/>
      </c>
      <c r="D26" s="54"/>
      <c r="E26" s="60"/>
      <c r="F26" s="60"/>
      <c r="G26" s="81" t="str">
        <f>IF(AND(E26="Produced On-Site",IF($B26="","",VLOOKUP($B26,'PR Products Lookup'!$A$4:$D$33, 4,FALSE))="primary refinery product",F26="N/A - Produced On-Site"),"Added",IF(AND(E26="Produced Elsewhere",IF($B26="","",VLOOKUP($B26,'PR Products Lookup'!$A$4:$D$33, 4,FALSE))="primary refinery product",F26="Yes"),"Excluded",IF(AND(E26="Produced Elsewhere",IF($B26="","",VLOOKUP($B26,'PR Products Lookup'!$A$4:$D$33, 4,FALSE))="blending component",F26="Yes"),"Excluded",IF(AND(E26="Produced Elsewhere",IF($B26="","",VLOOKUP($B26,'PR Products Lookup'!$A$4:$D$33, 4,FALSE))="primary refinery product",F26="No"),"Subtracted",IF(AND(E26="Produced Elsewhere",IF($B26="","",VLOOKUP($B26,'PR Products Lookup'!$A$4:$D$33, 4,FALSE))="blending component",F26="No"),"Subtracted",IF(AND(E26&lt;&gt;"",B26&lt;&gt;"",F26&lt;&gt;""),"Invalid Data: Correct the data entered in this row.",""))))))</f>
        <v/>
      </c>
    </row>
    <row r="27" spans="2:17" x14ac:dyDescent="0.25">
      <c r="B27" s="59"/>
      <c r="C27" s="80" t="str">
        <f>IF($B27="","",VLOOKUP($B27,'PR Products Lookup'!$A$4:$C$33, 2,FALSE))</f>
        <v/>
      </c>
      <c r="D27" s="54"/>
      <c r="E27" s="60"/>
      <c r="F27" s="60"/>
      <c r="G27" s="81" t="str">
        <f>IF(AND(E27="Produced On-Site",IF($B27="","",VLOOKUP($B27,'PR Products Lookup'!$A$4:$D$33, 4,FALSE))="primary refinery product",F27="N/A - Produced On-Site"),"Added",IF(AND(E27="Produced Elsewhere",IF($B27="","",VLOOKUP($B27,'PR Products Lookup'!$A$4:$D$33, 4,FALSE))="primary refinery product",F27="Yes"),"Excluded",IF(AND(E27="Produced Elsewhere",IF($B27="","",VLOOKUP($B27,'PR Products Lookup'!$A$4:$D$33, 4,FALSE))="blending component",F27="Yes"),"Excluded",IF(AND(E27="Produced Elsewhere",IF($B27="","",VLOOKUP($B27,'PR Products Lookup'!$A$4:$D$33, 4,FALSE))="primary refinery product",F27="No"),"Subtracted",IF(AND(E27="Produced Elsewhere",IF($B27="","",VLOOKUP($B27,'PR Products Lookup'!$A$4:$D$33, 4,FALSE))="blending component",F27="No"),"Subtracted",IF(AND(E27&lt;&gt;"",B27&lt;&gt;"",F27&lt;&gt;""),"Invalid Data: Correct the data entered in this row.",""))))))</f>
        <v/>
      </c>
    </row>
    <row r="28" spans="2:17" x14ac:dyDescent="0.25">
      <c r="B28" s="53"/>
      <c r="C28" s="99" t="str">
        <f>IF($B28="","",VLOOKUP($B28,'PR Products Lookup'!$A$4:$C$33, 2,FALSE))</f>
        <v/>
      </c>
      <c r="D28" s="55"/>
      <c r="E28" s="100"/>
      <c r="F28" s="100"/>
      <c r="G28" s="82" t="str">
        <f>IF(AND(E28="Produced On-Site",IF($B28="","",VLOOKUP($B28,'PR Products Lookup'!$A$4:$D$33, 4,FALSE))="primary refinery product",F28="N/A - Produced On-Site"),"Added",IF(AND(E28="Produced Elsewhere",IF($B28="","",VLOOKUP($B28,'PR Products Lookup'!$A$4:$D$33, 4,FALSE))="primary refinery product",F28="Yes"),"Excluded",IF(AND(E28="Produced Elsewhere",IF($B28="","",VLOOKUP($B28,'PR Products Lookup'!$A$4:$D$33, 4,FALSE))="blending component",F28="Yes"),"Excluded",IF(AND(E28="Produced Elsewhere",IF($B28="","",VLOOKUP($B28,'PR Products Lookup'!$A$4:$D$33, 4,FALSE))="primary refinery product",F28="No"),"Subtracted",IF(AND(E28="Produced Elsewhere",IF($B28="","",VLOOKUP($B28,'PR Products Lookup'!$A$4:$D$33, 4,FALSE))="blending component",F28="No"),"Subtracted",IF(AND(E28&lt;&gt;"",B28&lt;&gt;"",F28&lt;&gt;""),"Invalid Data: Correct the data entered in this row.",""))))))</f>
        <v/>
      </c>
    </row>
    <row r="30" spans="2:17" x14ac:dyDescent="0.25">
      <c r="F30" s="33"/>
      <c r="G30" s="33"/>
    </row>
  </sheetData>
  <sheetProtection algorithmName="SHA-512" hashValue="mrV/ZlHxwB/AOj6o4WuSm2oghfjzFvUvxTVGWM/18y+7b4yAP5UHH2pJZfH/LX7RylPzxrPnzgmxVEUmBxtI0w==" saltValue="evbjBhk4yhdBM+OFy1X/WA==" spinCount="100000" sheet="1" objects="1" scenarios="1" insertRows="0"/>
  <mergeCells count="5">
    <mergeCell ref="D23:Q23"/>
    <mergeCell ref="B14:B15"/>
    <mergeCell ref="D14:D15"/>
    <mergeCell ref="C14:C15"/>
    <mergeCell ref="B20:G20"/>
  </mergeCells>
  <dataValidations xWindow="260" yWindow="920" count="8">
    <dataValidation type="whole" allowBlank="1" showInputMessage="1" showErrorMessage="1" errorTitle="Enter whole number" error="Enter the number of rows you'd like to add (between 1 and 100)" sqref="C21">
      <formula1>1</formula1>
      <formula2>100</formula2>
    </dataValidation>
    <dataValidation errorStyle="warning" allowBlank="1" showInputMessage="1" showErrorMessage="1" promptTitle="Facility Name" prompt="Enter the name of your facility" sqref="C7"/>
    <dataValidation errorStyle="warning" allowBlank="1" showInputMessage="1" showErrorMessage="1" promptTitle="Reporter Name" prompt="Enter your name" sqref="C8"/>
    <dataValidation allowBlank="1" showInputMessage="1" sqref="C16:C17"/>
    <dataValidation type="decimal" operator="greaterThanOrEqual" showErrorMessage="1" errorTitle="Greater than 0" error="Value should be greater than or equal to 0" sqref="D16:D17">
      <formula1>0</formula1>
    </dataValidation>
    <dataValidation type="decimal" operator="greaterThanOrEqual" showInputMessage="1" showErrorMessage="1" errorTitle="Greater than 0" error="Value should be greater than or equal to 0" promptTitle="EEI" prompt="Enter the most recent EII value" sqref="C11">
      <formula1>0</formula1>
    </dataValidation>
    <dataValidation type="list" allowBlank="1" showInputMessage="1" showErrorMessage="1" errorTitle="Invalid Product" error="Invalid product entered.  Click the dropdown arrow to the right of this cell to select a product or blending component. " promptTitle="Product" prompt="Select the product or blending component." sqref="B26:B28">
      <formula1>PrimaryProducts</formula1>
    </dataValidation>
    <dataValidation type="list" allowBlank="1" showInputMessage="1" showErrorMessage="1" errorTitle="Select a valid choice" error="Select either &quot;Yes&quot;, &quot;No&quot;, or &quot;N/A - Produced On-Site&quot;." sqref="F26:F28">
      <formula1>INDIRECT(IF(SUBSTITUTE(SUBSTITUTE(E26," ",""),"-","")="","empty",SUBSTITUTE(SUBSTITUTE(E26," ",""),"-","")))</formula1>
    </dataValidation>
  </dataValidations>
  <pageMargins left="0.7" right="0.7" top="0.75" bottom="0.75" header="0.3" footer="0.3"/>
  <pageSetup scale="3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AddRefineryProduct">
                <anchor moveWithCells="1">
                  <from>
                    <xdr:col>3</xdr:col>
                    <xdr:colOff>22860</xdr:colOff>
                    <xdr:row>20</xdr:row>
                    <xdr:rowOff>22860</xdr:rowOff>
                  </from>
                  <to>
                    <xdr:col>3</xdr:col>
                    <xdr:colOff>1409700</xdr:colOff>
                    <xdr:row>20</xdr:row>
                    <xdr:rowOff>266700</xdr:rowOff>
                  </to>
                </anchor>
              </controlPr>
            </control>
          </mc:Choice>
        </mc:AlternateContent>
      </controls>
    </mc:Choice>
  </mc:AlternateContent>
  <tableParts count="1">
    <tablePart r:id="rId6"/>
  </tableParts>
  <extLst>
    <ext xmlns:x14="http://schemas.microsoft.com/office/spreadsheetml/2009/9/main" uri="{CCE6A557-97BC-4b89-ADB6-D9C93CAAB3DF}">
      <x14:dataValidations xmlns:xm="http://schemas.microsoft.com/office/excel/2006/main" xWindow="260" yWindow="920" count="1">
        <x14:dataValidation type="list" allowBlank="1" showInputMessage="1" showErrorMessage="1" errorTitle="Select a valid choice" error="Select either &quot;Produced Onsite&quot; or &quot;Produced Elsewhere&quot;._x000a__x000a_For blending components, you must select &quot;Produced Elsewhere&quot;._x000a__x000a_You must select a Product or Blending Component before entering data for this column.">
          <x14:formula1>
            <xm:f>INDIRECT(IF($B26="","empty",SUBSTITUTE(VLOOKUP($B26,'PR Products Lookup'!$A$4:$D$33, 4,FALSE), " ","")))</xm:f>
          </x14:formula1>
          <xm:sqref>E26:E28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44"/>
  <sheetViews>
    <sheetView showGridLines="0" zoomScaleNormal="100" workbookViewId="0"/>
  </sheetViews>
  <sheetFormatPr defaultColWidth="9.109375" defaultRowHeight="13.8" x14ac:dyDescent="0.25"/>
  <cols>
    <col min="1" max="1" width="2.5546875" style="8" customWidth="1"/>
    <col min="2" max="2" width="57" style="8" customWidth="1"/>
    <col min="3" max="3" width="33.109375" style="8" customWidth="1"/>
    <col min="4" max="5" width="28.6640625" style="8" customWidth="1"/>
    <col min="6" max="15" width="9.109375" style="8" hidden="1" customWidth="1"/>
    <col min="16" max="16" width="25.33203125" style="8" hidden="1" customWidth="1"/>
    <col min="17" max="17" width="56.33203125" style="8" customWidth="1"/>
    <col min="18" max="16384" width="9.109375" style="8"/>
  </cols>
  <sheetData>
    <row r="1" spans="2:15" ht="17.399999999999999" x14ac:dyDescent="0.3">
      <c r="B1" s="41" t="s">
        <v>139</v>
      </c>
      <c r="C1" s="2"/>
    </row>
    <row r="2" spans="2:15" x14ac:dyDescent="0.25">
      <c r="B2" s="27" t="s">
        <v>131</v>
      </c>
      <c r="C2" s="2"/>
    </row>
    <row r="3" spans="2:15" x14ac:dyDescent="0.25">
      <c r="B3" s="3" t="s">
        <v>0</v>
      </c>
      <c r="C3" s="4" t="s">
        <v>203</v>
      </c>
      <c r="D3" s="31"/>
    </row>
    <row r="4" spans="2:15" x14ac:dyDescent="0.25">
      <c r="B4" s="3" t="s">
        <v>1</v>
      </c>
      <c r="C4" s="5">
        <f ca="1">TODAY()</f>
        <v>42424</v>
      </c>
    </row>
    <row r="5" spans="2:15" x14ac:dyDescent="0.25">
      <c r="B5" s="3"/>
      <c r="C5" s="5"/>
    </row>
    <row r="6" spans="2:15" ht="17.399999999999999" x14ac:dyDescent="0.3">
      <c r="B6" s="6" t="s">
        <v>12</v>
      </c>
      <c r="C6" s="2"/>
    </row>
    <row r="7" spans="2:15" ht="14.4" thickBot="1" x14ac:dyDescent="0.3">
      <c r="B7" s="7" t="s">
        <v>137</v>
      </c>
      <c r="C7" s="2"/>
    </row>
    <row r="8" spans="2:15" x14ac:dyDescent="0.25">
      <c r="B8" s="10" t="s">
        <v>2</v>
      </c>
      <c r="C8" s="47"/>
    </row>
    <row r="9" spans="2:15" ht="14.4" thickBot="1" x14ac:dyDescent="0.3">
      <c r="B9" s="11" t="s">
        <v>3</v>
      </c>
      <c r="C9" s="48"/>
    </row>
    <row r="12" spans="2:15" s="4" customFormat="1" ht="18" thickBot="1" x14ac:dyDescent="0.35">
      <c r="B12" s="42" t="s">
        <v>140</v>
      </c>
      <c r="C12" s="43"/>
      <c r="D12" s="43"/>
    </row>
    <row r="13" spans="2:15" s="4" customFormat="1" ht="14.25" customHeight="1" x14ac:dyDescent="0.3">
      <c r="B13" s="114" t="s">
        <v>13</v>
      </c>
      <c r="C13" s="120" t="s">
        <v>169</v>
      </c>
      <c r="D13" s="116" t="s">
        <v>141</v>
      </c>
      <c r="O13"/>
    </row>
    <row r="14" spans="2:15" s="4" customFormat="1" ht="31.5" customHeight="1" thickBot="1" x14ac:dyDescent="0.35">
      <c r="B14" s="115"/>
      <c r="C14" s="121"/>
      <c r="D14" s="117"/>
      <c r="O14"/>
    </row>
    <row r="15" spans="2:15" s="4" customFormat="1" ht="14.4" x14ac:dyDescent="0.3">
      <c r="B15" s="92" t="s">
        <v>142</v>
      </c>
      <c r="C15" s="89"/>
      <c r="D15" s="90"/>
      <c r="O15"/>
    </row>
    <row r="16" spans="2:15" s="4" customFormat="1" ht="15" thickBot="1" x14ac:dyDescent="0.35">
      <c r="B16" s="93" t="s">
        <v>143</v>
      </c>
      <c r="C16" s="89"/>
      <c r="D16" s="91"/>
      <c r="O16"/>
    </row>
    <row r="17" spans="2:16" s="4" customFormat="1" ht="14.25" customHeight="1" x14ac:dyDescent="0.3">
      <c r="B17" s="94" t="s">
        <v>144</v>
      </c>
      <c r="C17" s="90"/>
      <c r="D17"/>
      <c r="E17"/>
      <c r="F17"/>
      <c r="G17"/>
      <c r="H17"/>
      <c r="I17"/>
      <c r="J17"/>
      <c r="K17"/>
      <c r="L17"/>
      <c r="M17"/>
      <c r="N17"/>
      <c r="O17"/>
    </row>
    <row r="18" spans="2:16" s="4" customFormat="1" ht="13.5" customHeight="1" thickBot="1" x14ac:dyDescent="0.35">
      <c r="B18" s="95" t="s">
        <v>145</v>
      </c>
      <c r="C18" s="91"/>
      <c r="D18"/>
      <c r="E18"/>
      <c r="F18"/>
      <c r="G18"/>
      <c r="H18"/>
      <c r="I18"/>
      <c r="J18"/>
      <c r="K18"/>
      <c r="L18"/>
      <c r="M18"/>
      <c r="N18"/>
      <c r="O18"/>
    </row>
    <row r="19" spans="2:16" s="4" customFormat="1" ht="8.25" customHeight="1" thickBot="1" x14ac:dyDescent="0.3"/>
    <row r="20" spans="2:16" s="4" customFormat="1" x14ac:dyDescent="0.25">
      <c r="B20" s="122" t="s">
        <v>13</v>
      </c>
      <c r="C20" s="116" t="s">
        <v>169</v>
      </c>
      <c r="D20" s="116" t="s">
        <v>146</v>
      </c>
      <c r="E20" s="116" t="s">
        <v>147</v>
      </c>
    </row>
    <row r="21" spans="2:16" s="4" customFormat="1" ht="32.25" customHeight="1" thickBot="1" x14ac:dyDescent="0.3">
      <c r="B21" s="123"/>
      <c r="C21" s="117"/>
      <c r="D21" s="117"/>
      <c r="E21" s="117"/>
    </row>
    <row r="22" spans="2:16" s="4" customFormat="1" x14ac:dyDescent="0.25">
      <c r="B22" s="94" t="s">
        <v>148</v>
      </c>
      <c r="C22" s="89"/>
      <c r="D22" s="89"/>
      <c r="E22" s="90"/>
    </row>
    <row r="23" spans="2:16" s="4" customFormat="1" ht="14.4" thickBot="1" x14ac:dyDescent="0.3">
      <c r="B23" s="95" t="s">
        <v>149</v>
      </c>
      <c r="C23" s="96"/>
      <c r="D23" s="96"/>
      <c r="E23" s="91"/>
    </row>
    <row r="24" spans="2:16" s="4" customFormat="1" ht="6" customHeight="1" x14ac:dyDescent="0.3">
      <c r="B24"/>
      <c r="C24"/>
      <c r="D24"/>
      <c r="E24"/>
      <c r="F24"/>
      <c r="G24"/>
      <c r="H24"/>
      <c r="I24"/>
      <c r="J24"/>
      <c r="K24"/>
      <c r="L24"/>
      <c r="M24"/>
      <c r="N24"/>
      <c r="O24"/>
      <c r="P24"/>
    </row>
    <row r="25" spans="2:16" s="4" customFormat="1" ht="14.25" customHeight="1" x14ac:dyDescent="0.3">
      <c r="B25" s="4" t="s">
        <v>150</v>
      </c>
      <c r="C25"/>
      <c r="D25"/>
      <c r="E25"/>
      <c r="F25"/>
      <c r="G25"/>
      <c r="H25"/>
      <c r="I25"/>
      <c r="J25"/>
      <c r="K25"/>
      <c r="L25"/>
      <c r="M25"/>
      <c r="N25"/>
      <c r="O25"/>
      <c r="P25"/>
    </row>
    <row r="26" spans="2:16" s="4" customFormat="1" ht="14.25" customHeight="1" x14ac:dyDescent="0.3">
      <c r="B26" s="4" t="s">
        <v>151</v>
      </c>
      <c r="C26"/>
      <c r="D26"/>
      <c r="E26"/>
      <c r="F26"/>
      <c r="G26"/>
      <c r="H26"/>
      <c r="I26"/>
      <c r="J26"/>
      <c r="K26"/>
      <c r="L26"/>
      <c r="M26"/>
      <c r="N26"/>
      <c r="O26"/>
      <c r="P26"/>
    </row>
    <row r="27" spans="2:16" s="4" customFormat="1" x14ac:dyDescent="0.25">
      <c r="B27" s="4" t="s">
        <v>152</v>
      </c>
    </row>
    <row r="28" spans="2:16" s="4" customFormat="1" x14ac:dyDescent="0.25"/>
    <row r="29" spans="2:16" s="4" customFormat="1" ht="17.399999999999999" x14ac:dyDescent="0.3">
      <c r="B29" s="106" t="s">
        <v>204</v>
      </c>
      <c r="C29" s="107"/>
      <c r="D29" s="107"/>
      <c r="E29" s="108"/>
    </row>
    <row r="30" spans="2:16" s="4" customFormat="1" ht="82.2" customHeight="1" thickBot="1" x14ac:dyDescent="0.3">
      <c r="B30" s="124" t="s">
        <v>201</v>
      </c>
      <c r="C30" s="124"/>
      <c r="D30" s="109"/>
      <c r="E30" s="108"/>
    </row>
    <row r="31" spans="2:16" s="4" customFormat="1" ht="14.25" customHeight="1" x14ac:dyDescent="0.3">
      <c r="B31" s="122" t="s">
        <v>200</v>
      </c>
      <c r="C31" s="116" t="s">
        <v>197</v>
      </c>
      <c r="D31" s="110"/>
      <c r="E31" s="108"/>
      <c r="O31"/>
    </row>
    <row r="32" spans="2:16" s="4" customFormat="1" ht="31.5" customHeight="1" thickBot="1" x14ac:dyDescent="0.35">
      <c r="B32" s="123"/>
      <c r="C32" s="117"/>
      <c r="D32" s="110"/>
      <c r="E32" s="108"/>
      <c r="O32"/>
    </row>
    <row r="33" spans="1:17" s="4" customFormat="1" ht="15" thickBot="1" x14ac:dyDescent="0.35">
      <c r="B33" s="95" t="s">
        <v>198</v>
      </c>
      <c r="C33" s="111"/>
      <c r="D33" s="110"/>
      <c r="E33" s="108"/>
      <c r="O33"/>
    </row>
    <row r="34" spans="1:17" s="4" customFormat="1" x14ac:dyDescent="0.25">
      <c r="B34" s="108"/>
      <c r="C34" s="108" t="s">
        <v>199</v>
      </c>
      <c r="D34" s="108"/>
      <c r="E34" s="108"/>
    </row>
    <row r="35" spans="1:17" s="4" customFormat="1" x14ac:dyDescent="0.25"/>
    <row r="36" spans="1:17" ht="21" customHeight="1" thickBot="1" x14ac:dyDescent="0.35">
      <c r="A36" s="4"/>
      <c r="B36" s="44" t="s">
        <v>153</v>
      </c>
      <c r="C36" s="46"/>
      <c r="D36" s="45"/>
      <c r="E36" s="45"/>
      <c r="F36" s="45"/>
      <c r="G36" s="45"/>
      <c r="H36" s="45"/>
      <c r="I36" s="45"/>
      <c r="J36" s="45"/>
      <c r="K36" s="45"/>
      <c r="L36" s="45"/>
      <c r="M36" s="45"/>
      <c r="N36" s="45"/>
      <c r="O36" s="45"/>
      <c r="P36" s="45"/>
      <c r="Q36" s="36"/>
    </row>
    <row r="37" spans="1:17" ht="45" customHeight="1" thickBot="1" x14ac:dyDescent="0.3">
      <c r="B37" s="119" t="s">
        <v>179</v>
      </c>
      <c r="C37" s="119"/>
      <c r="D37" s="119"/>
      <c r="E37" s="119"/>
      <c r="F37" s="119"/>
      <c r="G37" s="119"/>
      <c r="H37" s="119"/>
      <c r="I37" s="119"/>
      <c r="J37" s="119"/>
      <c r="K37" s="119"/>
      <c r="L37" s="119"/>
      <c r="M37" s="119"/>
      <c r="N37" s="119"/>
      <c r="O37" s="119"/>
      <c r="P37" s="119"/>
      <c r="Q37" s="119"/>
    </row>
    <row r="38" spans="1:17" ht="22.5" customHeight="1" thickBot="1" x14ac:dyDescent="0.35">
      <c r="B38" s="21" t="s">
        <v>136</v>
      </c>
      <c r="C38" s="50">
        <v>1</v>
      </c>
      <c r="D38" s="22"/>
      <c r="E38" s="34"/>
      <c r="F38" s="32"/>
      <c r="G38" s="32"/>
      <c r="H38" s="32"/>
      <c r="I38" s="32"/>
      <c r="J38" s="32"/>
      <c r="K38" s="32"/>
      <c r="L38" s="32"/>
      <c r="M38" s="32"/>
      <c r="N38" s="32"/>
      <c r="O38" s="32"/>
      <c r="P38" s="35"/>
      <c r="Q38" s="35"/>
    </row>
    <row r="39" spans="1:17" ht="15.75" customHeight="1" x14ac:dyDescent="0.25">
      <c r="B39" s="14"/>
      <c r="C39" s="14"/>
      <c r="D39" s="14"/>
    </row>
    <row r="40" spans="1:17" ht="15.75" customHeight="1" thickBot="1" x14ac:dyDescent="0.3">
      <c r="B40" s="14"/>
      <c r="C40" s="14"/>
      <c r="D40" s="14"/>
    </row>
    <row r="41" spans="1:17" ht="15" thickBot="1" x14ac:dyDescent="0.35">
      <c r="B41" s="88" t="s">
        <v>174</v>
      </c>
      <c r="C41" s="88" t="s">
        <v>168</v>
      </c>
      <c r="D41" s="88" t="s">
        <v>11</v>
      </c>
      <c r="E41" s="88" t="s">
        <v>79</v>
      </c>
      <c r="F41" s="9" t="s">
        <v>84</v>
      </c>
      <c r="G41" s="8" t="s">
        <v>85</v>
      </c>
      <c r="H41" s="8" t="s">
        <v>86</v>
      </c>
      <c r="I41" s="8" t="s">
        <v>87</v>
      </c>
      <c r="J41" s="8" t="s">
        <v>88</v>
      </c>
      <c r="K41" s="8" t="s">
        <v>89</v>
      </c>
      <c r="L41" s="8" t="s">
        <v>90</v>
      </c>
      <c r="M41" s="8" t="s">
        <v>91</v>
      </c>
      <c r="N41" s="38"/>
    </row>
    <row r="42" spans="1:17" x14ac:dyDescent="0.25">
      <c r="B42" s="85"/>
      <c r="C42" s="86" t="str">
        <f>IF($B42="","",VLOOKUP($B42,'F Products Lookup'!$A$4:$C$45,2,FALSE))</f>
        <v/>
      </c>
      <c r="D42" s="87"/>
      <c r="E42" s="86" t="str">
        <f>IF($B42="","",VLOOKUP($B42,'F Products Lookup'!$A$4:$C$45,3,FALSE))</f>
        <v/>
      </c>
    </row>
    <row r="43" spans="1:17" x14ac:dyDescent="0.25">
      <c r="B43" s="24"/>
      <c r="C43" s="82" t="str">
        <f>IF($B43="","",VLOOKUP($B43,'F Products Lookup'!$A$4:$C$45,2,FALSE))</f>
        <v/>
      </c>
      <c r="D43" s="29"/>
      <c r="E43" s="82" t="str">
        <f>IF($B43="","",VLOOKUP($B43,'F Products Lookup'!$A$4:$C$45,3,FALSE))</f>
        <v/>
      </c>
      <c r="F43" s="4"/>
      <c r="G43" s="4"/>
      <c r="H43" s="4"/>
      <c r="I43" s="4"/>
      <c r="J43" s="4"/>
      <c r="K43" s="4"/>
      <c r="L43" s="4"/>
      <c r="M43" s="4"/>
    </row>
    <row r="44" spans="1:17" x14ac:dyDescent="0.25">
      <c r="B44" s="24"/>
      <c r="C44" s="82" t="str">
        <f>IF($B44="","",VLOOKUP($B44,'F Products Lookup'!$A$4:$C$45,2,FALSE))</f>
        <v/>
      </c>
      <c r="D44" s="29"/>
      <c r="E44" s="82" t="str">
        <f>IF($B44="","",VLOOKUP($B44,'F Products Lookup'!$A$4:$C$45,3,FALSE))</f>
        <v/>
      </c>
      <c r="F44" s="4"/>
      <c r="G44" s="4"/>
      <c r="H44" s="4"/>
      <c r="I44" s="4"/>
      <c r="J44" s="4"/>
      <c r="K44" s="4"/>
      <c r="L44" s="4"/>
      <c r="M44" s="4"/>
    </row>
  </sheetData>
  <sheetProtection algorithmName="SHA-512" hashValue="5EEFdmRmct/oXrxAj5JJDMLrgqw6eR7L1M302u8XVsgykjbO+c0YQvYsk7ggaHksQSM99I5OG162puf/VRh0tQ==" saltValue="wD4W0dwjtzm8VFHaNAIaFA==" spinCount="100000" sheet="1" objects="1" scenarios="1" insertRows="0"/>
  <mergeCells count="11">
    <mergeCell ref="E20:E21"/>
    <mergeCell ref="B37:Q37"/>
    <mergeCell ref="B13:B14"/>
    <mergeCell ref="C13:C14"/>
    <mergeCell ref="D13:D14"/>
    <mergeCell ref="B20:B21"/>
    <mergeCell ref="C20:C21"/>
    <mergeCell ref="D20:D21"/>
    <mergeCell ref="B30:C30"/>
    <mergeCell ref="B31:B32"/>
    <mergeCell ref="C31:C32"/>
  </mergeCells>
  <phoneticPr fontId="7" type="noConversion"/>
  <dataValidations xWindow="538" yWindow="584" count="9">
    <dataValidation errorStyle="warning" allowBlank="1" showInputMessage="1" showErrorMessage="1" promptTitle="Reporter Name" prompt="Enter your name" sqref="C9"/>
    <dataValidation errorStyle="warning" allowBlank="1" showInputMessage="1" showErrorMessage="1" promptTitle="Facility Name" prompt="Enter the name of your facility" sqref="C8"/>
    <dataValidation type="whole" allowBlank="1" showInputMessage="1" showErrorMessage="1" errorTitle="Enter whole number" error="Enter the number of rows you'd like to add (between 1 and 100)" sqref="C38">
      <formula1>1</formula1>
      <formula2>100</formula2>
    </dataValidation>
    <dataValidation type="list" allowBlank="1" showInputMessage="1" showErrorMessage="1" errorTitle="Invalid Product" error="Invalid product entered.  Click the dropdown arrow to the right of this cell to select a product." promptTitle="Product" prompt="Select a finished product from the pick list" sqref="B42">
      <formula1>FUELS</formula1>
    </dataValidation>
    <dataValidation type="decimal" operator="greaterThanOrEqual" showErrorMessage="1" errorTitle="Greater than 0" error="Value should be greater than or equal to 0" sqref="D15:D16 C15:C18 C22:E23 C33">
      <formula1>0</formula1>
    </dataValidation>
    <dataValidation type="list" allowBlank="1" showInputMessage="1" showErrorMessage="1" errorTitle="Invalid Product" error="Invalid product entered.  Click the dropdown arrow to the right of this cell to select a product." promptTitle="Product" prompt="Select the Product from the Pick List" sqref="B43:B44">
      <formula1>FUELS</formula1>
    </dataValidation>
    <dataValidation type="decimal" operator="greaterThan" allowBlank="1" showInputMessage="1" showErrorMessage="1" errorTitle="Greater than 0" error="Enter a numeric value that is greater than 0" promptTitle="Production Amount" prompt="Enter standard cubic feet for gaseous products, barrels for liquid products, and short tons for solid products" sqref="D42:D44">
      <formula1>0</formula1>
    </dataValidation>
    <dataValidation operator="greaterThan" allowBlank="1" sqref="E42:E44"/>
    <dataValidation operator="greaterThan" allowBlank="1" showInputMessage="1" sqref="C42:C44"/>
  </dataValidations>
  <pageMargins left="0.7" right="0.7" top="0.75" bottom="0.75" header="0.3" footer="0.3"/>
  <pageSetup scale="3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Button 13">
              <controlPr defaultSize="0" print="0" autoFill="0" autoPict="0" macro="[0]!AddFinishedProduct">
                <anchor moveWithCells="1">
                  <from>
                    <xdr:col>3</xdr:col>
                    <xdr:colOff>22860</xdr:colOff>
                    <xdr:row>37</xdr:row>
                    <xdr:rowOff>22860</xdr:rowOff>
                  </from>
                  <to>
                    <xdr:col>3</xdr:col>
                    <xdr:colOff>1950720</xdr:colOff>
                    <xdr:row>37</xdr:row>
                    <xdr:rowOff>266700</xdr:rowOff>
                  </to>
                </anchor>
              </controlPr>
            </control>
          </mc:Choice>
        </mc:AlternateContent>
      </controls>
    </mc:Choice>
  </mc:AlternateContent>
  <tableParts count="1">
    <tablePart r:id="rId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2"/>
  <sheetViews>
    <sheetView zoomScale="80" zoomScaleNormal="80" workbookViewId="0">
      <selection activeCell="J7" sqref="J7"/>
    </sheetView>
  </sheetViews>
  <sheetFormatPr defaultRowHeight="14.4" x14ac:dyDescent="0.3"/>
  <cols>
    <col min="1" max="1" width="46.6640625" customWidth="1"/>
    <col min="2" max="2" width="34" customWidth="1"/>
    <col min="3" max="3" width="25.5546875" customWidth="1"/>
    <col min="4" max="4" width="23" customWidth="1"/>
    <col min="5" max="5" width="24" customWidth="1"/>
  </cols>
  <sheetData>
    <row r="1" spans="1:5" ht="18" thickBot="1" x14ac:dyDescent="0.35">
      <c r="A1" s="131" t="s">
        <v>68</v>
      </c>
      <c r="B1" s="132"/>
      <c r="C1" s="132"/>
      <c r="D1" s="132"/>
      <c r="E1" s="133"/>
    </row>
    <row r="2" spans="1:5" ht="15" x14ac:dyDescent="0.3">
      <c r="A2" s="134" t="s">
        <v>69</v>
      </c>
      <c r="B2" s="135"/>
      <c r="C2" s="135"/>
      <c r="D2" s="135"/>
      <c r="E2" s="136"/>
    </row>
    <row r="3" spans="1:5" ht="15" x14ac:dyDescent="0.3">
      <c r="A3" s="137" t="s">
        <v>70</v>
      </c>
      <c r="B3" s="138"/>
      <c r="C3" s="138"/>
      <c r="D3" s="138"/>
      <c r="E3" s="139"/>
    </row>
    <row r="4" spans="1:5" ht="15" x14ac:dyDescent="0.3">
      <c r="A4" s="15" t="s">
        <v>71</v>
      </c>
      <c r="B4" s="16"/>
      <c r="C4" s="16"/>
      <c r="D4" s="16"/>
      <c r="E4" s="17"/>
    </row>
    <row r="5" spans="1:5" ht="15" x14ac:dyDescent="0.3">
      <c r="A5" s="140" t="s">
        <v>72</v>
      </c>
      <c r="B5" s="141"/>
      <c r="C5" s="141"/>
      <c r="D5" s="141"/>
      <c r="E5" s="142"/>
    </row>
    <row r="6" spans="1:5" ht="183" customHeight="1" x14ac:dyDescent="0.3">
      <c r="A6" s="18"/>
      <c r="B6" s="19"/>
      <c r="C6" s="19"/>
      <c r="D6" s="19"/>
      <c r="E6" s="20"/>
    </row>
    <row r="7" spans="1:5" ht="15" x14ac:dyDescent="0.3">
      <c r="A7" s="140" t="s">
        <v>73</v>
      </c>
      <c r="B7" s="141"/>
      <c r="C7" s="141"/>
      <c r="D7" s="141"/>
      <c r="E7" s="142"/>
    </row>
    <row r="8" spans="1:5" ht="319.5" customHeight="1" x14ac:dyDescent="0.3">
      <c r="A8" s="18"/>
      <c r="B8" s="19"/>
      <c r="C8" s="19"/>
      <c r="D8" s="19"/>
      <c r="E8" s="20"/>
    </row>
    <row r="9" spans="1:5" ht="33.75" customHeight="1" x14ac:dyDescent="0.3">
      <c r="A9" s="125" t="s">
        <v>74</v>
      </c>
      <c r="B9" s="126"/>
      <c r="C9" s="126"/>
      <c r="D9" s="126"/>
      <c r="E9" s="127"/>
    </row>
    <row r="10" spans="1:5" ht="30.75" customHeight="1" x14ac:dyDescent="0.3">
      <c r="A10" s="125" t="s">
        <v>77</v>
      </c>
      <c r="B10" s="126"/>
      <c r="C10" s="126"/>
      <c r="D10" s="126"/>
      <c r="E10" s="127"/>
    </row>
    <row r="11" spans="1:5" ht="28.5" customHeight="1" x14ac:dyDescent="0.3">
      <c r="A11" s="125" t="s">
        <v>75</v>
      </c>
      <c r="B11" s="126"/>
      <c r="C11" s="126"/>
      <c r="D11" s="126"/>
      <c r="E11" s="127"/>
    </row>
    <row r="12" spans="1:5" ht="37.5" customHeight="1" thickBot="1" x14ac:dyDescent="0.35">
      <c r="A12" s="128" t="s">
        <v>76</v>
      </c>
      <c r="B12" s="129"/>
      <c r="C12" s="129"/>
      <c r="D12" s="129"/>
      <c r="E12" s="130"/>
    </row>
  </sheetData>
  <sheetProtection password="CA05" sheet="1"/>
  <mergeCells count="9">
    <mergeCell ref="A10:E10"/>
    <mergeCell ref="A11:E11"/>
    <mergeCell ref="A12:E12"/>
    <mergeCell ref="A1:E1"/>
    <mergeCell ref="A2:E2"/>
    <mergeCell ref="A3:E3"/>
    <mergeCell ref="A5:E5"/>
    <mergeCell ref="A7:E7"/>
    <mergeCell ref="A9:E9"/>
  </mergeCells>
  <phoneticPr fontId="7" type="noConversion"/>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33"/>
  <sheetViews>
    <sheetView workbookViewId="0">
      <selection activeCell="A2" sqref="A2"/>
    </sheetView>
  </sheetViews>
  <sheetFormatPr defaultColWidth="8.88671875" defaultRowHeight="14.4" x14ac:dyDescent="0.3"/>
  <cols>
    <col min="1" max="1" width="60.88671875" style="23" customWidth="1"/>
    <col min="2" max="3" width="16.5546875" style="23" customWidth="1"/>
    <col min="4" max="4" width="21" style="13" bestFit="1" customWidth="1"/>
    <col min="5" max="6" width="8.88671875" style="13"/>
    <col min="7" max="7" width="20.109375" style="13" bestFit="1" customWidth="1"/>
    <col min="8" max="16384" width="8.88671875" style="13"/>
  </cols>
  <sheetData>
    <row r="1" spans="1:21" x14ac:dyDescent="0.3">
      <c r="A1" s="25" t="s">
        <v>103</v>
      </c>
    </row>
    <row r="3" spans="1:21" ht="40.200000000000003" x14ac:dyDescent="0.3">
      <c r="A3" s="61" t="s">
        <v>13</v>
      </c>
      <c r="B3" s="61" t="s">
        <v>10</v>
      </c>
      <c r="C3" s="61" t="s">
        <v>83</v>
      </c>
      <c r="D3" s="69" t="s">
        <v>183</v>
      </c>
      <c r="E3"/>
      <c r="F3"/>
      <c r="G3"/>
      <c r="R3" s="26" t="s">
        <v>135</v>
      </c>
      <c r="U3" s="26" t="s">
        <v>92</v>
      </c>
    </row>
    <row r="4" spans="1:21" x14ac:dyDescent="0.3">
      <c r="A4" s="62" t="s">
        <v>107</v>
      </c>
      <c r="B4" s="63" t="s">
        <v>63</v>
      </c>
      <c r="C4" s="63" t="s">
        <v>80</v>
      </c>
      <c r="D4" s="68" t="s">
        <v>184</v>
      </c>
      <c r="E4"/>
      <c r="F4"/>
      <c r="G4" s="77" t="s">
        <v>171</v>
      </c>
      <c r="R4" s="26" t="s">
        <v>130</v>
      </c>
      <c r="U4" s="26" t="s">
        <v>93</v>
      </c>
    </row>
    <row r="5" spans="1:21" x14ac:dyDescent="0.3">
      <c r="A5" s="62" t="s">
        <v>121</v>
      </c>
      <c r="B5" s="63" t="s">
        <v>54</v>
      </c>
      <c r="C5" s="63" t="s">
        <v>80</v>
      </c>
      <c r="D5" s="68" t="s">
        <v>184</v>
      </c>
      <c r="E5"/>
      <c r="F5"/>
      <c r="G5" s="77" t="s">
        <v>130</v>
      </c>
      <c r="U5" s="26" t="s">
        <v>134</v>
      </c>
    </row>
    <row r="6" spans="1:21" x14ac:dyDescent="0.3">
      <c r="A6" s="64" t="s">
        <v>105</v>
      </c>
      <c r="B6" s="63" t="s">
        <v>56</v>
      </c>
      <c r="C6" s="63" t="s">
        <v>80</v>
      </c>
      <c r="D6" s="68" t="s">
        <v>184</v>
      </c>
      <c r="E6"/>
      <c r="F6"/>
      <c r="G6" s="78"/>
      <c r="R6" s="26"/>
    </row>
    <row r="7" spans="1:21" x14ac:dyDescent="0.3">
      <c r="A7" s="62" t="s">
        <v>106</v>
      </c>
      <c r="B7" s="63" t="s">
        <v>60</v>
      </c>
      <c r="C7" s="63" t="s">
        <v>80</v>
      </c>
      <c r="D7" s="68" t="s">
        <v>184</v>
      </c>
      <c r="E7"/>
      <c r="F7"/>
      <c r="G7" s="78"/>
      <c r="R7" s="26"/>
    </row>
    <row r="8" spans="1:21" x14ac:dyDescent="0.3">
      <c r="A8" s="65" t="s">
        <v>128</v>
      </c>
      <c r="B8" s="63" t="s">
        <v>58</v>
      </c>
      <c r="C8" s="63" t="s">
        <v>80</v>
      </c>
      <c r="D8" s="68" t="s">
        <v>184</v>
      </c>
      <c r="E8"/>
      <c r="F8"/>
      <c r="G8" s="78"/>
    </row>
    <row r="9" spans="1:21" ht="26.4" x14ac:dyDescent="0.3">
      <c r="A9" s="62" t="s">
        <v>129</v>
      </c>
      <c r="B9" s="63" t="s">
        <v>59</v>
      </c>
      <c r="C9" s="63" t="s">
        <v>80</v>
      </c>
      <c r="D9" s="68" t="s">
        <v>184</v>
      </c>
      <c r="E9"/>
      <c r="F9"/>
      <c r="G9" s="77" t="s">
        <v>172</v>
      </c>
    </row>
    <row r="10" spans="1:21" x14ac:dyDescent="0.3">
      <c r="A10" s="62" t="s">
        <v>127</v>
      </c>
      <c r="B10" s="63" t="s">
        <v>118</v>
      </c>
      <c r="C10" s="63" t="s">
        <v>80</v>
      </c>
      <c r="D10" s="68" t="s">
        <v>184</v>
      </c>
      <c r="E10"/>
      <c r="F10"/>
      <c r="G10" s="77" t="s">
        <v>92</v>
      </c>
    </row>
    <row r="11" spans="1:21" x14ac:dyDescent="0.3">
      <c r="A11" s="62" t="s">
        <v>120</v>
      </c>
      <c r="B11" s="63" t="s">
        <v>55</v>
      </c>
      <c r="C11" s="63" t="s">
        <v>80</v>
      </c>
      <c r="D11" s="68" t="s">
        <v>184</v>
      </c>
      <c r="E11"/>
      <c r="F11"/>
      <c r="G11" s="77" t="s">
        <v>93</v>
      </c>
    </row>
    <row r="12" spans="1:21" ht="26.4" x14ac:dyDescent="0.3">
      <c r="A12" s="62" t="s">
        <v>110</v>
      </c>
      <c r="B12" s="63" t="s">
        <v>53</v>
      </c>
      <c r="C12" s="63" t="s">
        <v>80</v>
      </c>
      <c r="D12" s="68" t="s">
        <v>184</v>
      </c>
      <c r="E12"/>
      <c r="F12"/>
      <c r="G12"/>
    </row>
    <row r="13" spans="1:21" ht="26.4" x14ac:dyDescent="0.3">
      <c r="A13" s="62" t="s">
        <v>109</v>
      </c>
      <c r="B13" s="63" t="s">
        <v>119</v>
      </c>
      <c r="C13" s="63" t="s">
        <v>80</v>
      </c>
      <c r="D13" s="68" t="s">
        <v>184</v>
      </c>
      <c r="E13"/>
      <c r="F13"/>
      <c r="G13"/>
    </row>
    <row r="14" spans="1:21" ht="26.4" x14ac:dyDescent="0.3">
      <c r="A14" s="62" t="s">
        <v>108</v>
      </c>
      <c r="B14" s="63" t="s">
        <v>52</v>
      </c>
      <c r="C14" s="63" t="s">
        <v>80</v>
      </c>
      <c r="D14" s="68" t="s">
        <v>184</v>
      </c>
      <c r="E14"/>
      <c r="F14"/>
      <c r="G14"/>
    </row>
    <row r="15" spans="1:21" x14ac:dyDescent="0.3">
      <c r="A15" s="62" t="s">
        <v>117</v>
      </c>
      <c r="B15" s="63" t="s">
        <v>115</v>
      </c>
      <c r="C15" s="63" t="s">
        <v>80</v>
      </c>
      <c r="D15" s="68" t="s">
        <v>184</v>
      </c>
      <c r="E15"/>
      <c r="F15"/>
      <c r="G15"/>
    </row>
    <row r="16" spans="1:21" x14ac:dyDescent="0.3">
      <c r="A16" s="62" t="s">
        <v>113</v>
      </c>
      <c r="B16" s="63" t="s">
        <v>111</v>
      </c>
      <c r="C16" s="63" t="s">
        <v>80</v>
      </c>
      <c r="D16" s="68" t="s">
        <v>184</v>
      </c>
      <c r="E16"/>
      <c r="F16"/>
      <c r="G16"/>
    </row>
    <row r="17" spans="1:4" x14ac:dyDescent="0.3">
      <c r="A17" s="62" t="s">
        <v>123</v>
      </c>
      <c r="B17" s="63" t="s">
        <v>112</v>
      </c>
      <c r="C17" s="63" t="s">
        <v>80</v>
      </c>
      <c r="D17" s="68" t="s">
        <v>184</v>
      </c>
    </row>
    <row r="18" spans="1:4" x14ac:dyDescent="0.3">
      <c r="A18" s="62" t="s">
        <v>122</v>
      </c>
      <c r="B18" s="63" t="s">
        <v>51</v>
      </c>
      <c r="C18" s="63" t="s">
        <v>80</v>
      </c>
      <c r="D18" s="68" t="s">
        <v>184</v>
      </c>
    </row>
    <row r="19" spans="1:4" x14ac:dyDescent="0.3">
      <c r="A19" s="62" t="s">
        <v>116</v>
      </c>
      <c r="B19" s="63" t="s">
        <v>114</v>
      </c>
      <c r="C19" s="63" t="s">
        <v>80</v>
      </c>
      <c r="D19" s="68" t="s">
        <v>184</v>
      </c>
    </row>
    <row r="20" spans="1:4" x14ac:dyDescent="0.3">
      <c r="A20" s="62" t="s">
        <v>124</v>
      </c>
      <c r="B20" s="63" t="s">
        <v>31</v>
      </c>
      <c r="C20" s="63" t="s">
        <v>80</v>
      </c>
      <c r="D20" s="68" t="s">
        <v>184</v>
      </c>
    </row>
    <row r="21" spans="1:4" x14ac:dyDescent="0.3">
      <c r="A21" s="62" t="s">
        <v>126</v>
      </c>
      <c r="B21" s="63" t="s">
        <v>33</v>
      </c>
      <c r="C21" s="63" t="s">
        <v>80</v>
      </c>
      <c r="D21" s="68" t="s">
        <v>184</v>
      </c>
    </row>
    <row r="22" spans="1:4" x14ac:dyDescent="0.3">
      <c r="A22" s="66" t="s">
        <v>125</v>
      </c>
      <c r="B22" s="63" t="s">
        <v>32</v>
      </c>
      <c r="C22" s="67" t="s">
        <v>80</v>
      </c>
      <c r="D22" s="68" t="s">
        <v>184</v>
      </c>
    </row>
    <row r="23" spans="1:4" x14ac:dyDescent="0.3">
      <c r="A23" s="66" t="s">
        <v>175</v>
      </c>
      <c r="B23" s="63">
        <v>141</v>
      </c>
      <c r="C23" s="67" t="s">
        <v>80</v>
      </c>
      <c r="D23" s="68" t="s">
        <v>185</v>
      </c>
    </row>
    <row r="24" spans="1:4" x14ac:dyDescent="0.3">
      <c r="A24" s="66" t="s">
        <v>176</v>
      </c>
      <c r="B24" s="63">
        <v>142</v>
      </c>
      <c r="C24" s="67" t="s">
        <v>80</v>
      </c>
      <c r="D24" s="68" t="s">
        <v>185</v>
      </c>
    </row>
    <row r="25" spans="1:4" x14ac:dyDescent="0.3">
      <c r="A25" s="66" t="s">
        <v>194</v>
      </c>
      <c r="B25" s="63">
        <v>144</v>
      </c>
      <c r="C25" s="67" t="s">
        <v>80</v>
      </c>
      <c r="D25" s="68" t="s">
        <v>185</v>
      </c>
    </row>
    <row r="26" spans="1:4" x14ac:dyDescent="0.3">
      <c r="A26" s="66" t="s">
        <v>14</v>
      </c>
      <c r="B26" s="63">
        <v>445</v>
      </c>
      <c r="C26" s="67" t="s">
        <v>80</v>
      </c>
      <c r="D26" s="68" t="s">
        <v>185</v>
      </c>
    </row>
    <row r="27" spans="1:4" x14ac:dyDescent="0.3">
      <c r="A27" s="66" t="s">
        <v>189</v>
      </c>
      <c r="B27" s="63">
        <v>249</v>
      </c>
      <c r="C27" s="67" t="s">
        <v>80</v>
      </c>
      <c r="D27" s="68" t="s">
        <v>185</v>
      </c>
    </row>
    <row r="28" spans="1:4" x14ac:dyDescent="0.3">
      <c r="A28" s="66" t="s">
        <v>190</v>
      </c>
      <c r="B28" s="63">
        <v>643</v>
      </c>
      <c r="C28" s="67" t="s">
        <v>80</v>
      </c>
      <c r="D28" s="68" t="s">
        <v>185</v>
      </c>
    </row>
    <row r="29" spans="1:4" x14ac:dyDescent="0.3">
      <c r="A29" s="66" t="s">
        <v>177</v>
      </c>
      <c r="B29" s="63">
        <v>633</v>
      </c>
      <c r="C29" s="67" t="s">
        <v>80</v>
      </c>
      <c r="D29" s="68" t="s">
        <v>185</v>
      </c>
    </row>
    <row r="30" spans="1:4" x14ac:dyDescent="0.3">
      <c r="A30" s="66" t="s">
        <v>191</v>
      </c>
      <c r="B30" s="63">
        <v>247</v>
      </c>
      <c r="C30" s="67" t="s">
        <v>80</v>
      </c>
      <c r="D30" s="68" t="s">
        <v>185</v>
      </c>
    </row>
    <row r="31" spans="1:4" x14ac:dyDescent="0.3">
      <c r="A31" s="66" t="s">
        <v>192</v>
      </c>
      <c r="B31" s="63">
        <v>644</v>
      </c>
      <c r="C31" s="67" t="s">
        <v>80</v>
      </c>
      <c r="D31" s="68" t="s">
        <v>185</v>
      </c>
    </row>
    <row r="32" spans="1:4" x14ac:dyDescent="0.3">
      <c r="A32" s="66" t="s">
        <v>178</v>
      </c>
      <c r="B32" s="63">
        <v>634</v>
      </c>
      <c r="C32" s="67" t="s">
        <v>80</v>
      </c>
      <c r="D32" s="68" t="s">
        <v>185</v>
      </c>
    </row>
    <row r="33" spans="1:4" x14ac:dyDescent="0.3">
      <c r="A33" s="66" t="s">
        <v>173</v>
      </c>
      <c r="B33" s="63">
        <v>220</v>
      </c>
      <c r="C33" s="67" t="s">
        <v>80</v>
      </c>
      <c r="D33" s="68" t="s">
        <v>185</v>
      </c>
    </row>
  </sheetData>
  <sheetProtection password="CA05" sheet="1" objects="1" scenarios="1"/>
  <autoFilter ref="A3:C22">
    <sortState ref="A4:C22">
      <sortCondition ref="A3:A22"/>
    </sortState>
  </autoFilter>
  <pageMargins left="0.7" right="0.7" top="0.75" bottom="0.75" header="0.3" footer="0.3"/>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45"/>
  <sheetViews>
    <sheetView workbookViewId="0">
      <selection activeCell="D11" sqref="D11"/>
    </sheetView>
  </sheetViews>
  <sheetFormatPr defaultColWidth="8.88671875" defaultRowHeight="14.4" x14ac:dyDescent="0.3"/>
  <cols>
    <col min="1" max="1" width="60.88671875" style="23" customWidth="1"/>
    <col min="2" max="3" width="16.5546875" style="23" customWidth="1"/>
    <col min="4" max="4" width="60.109375" style="13" customWidth="1"/>
    <col min="5" max="16384" width="8.88671875" style="13"/>
  </cols>
  <sheetData>
    <row r="1" spans="1:4" x14ac:dyDescent="0.3">
      <c r="A1" s="76" t="s">
        <v>104</v>
      </c>
      <c r="B1" s="75"/>
      <c r="C1" s="75"/>
    </row>
    <row r="2" spans="1:4" x14ac:dyDescent="0.3">
      <c r="A2" s="75"/>
      <c r="B2" s="75"/>
      <c r="C2" s="75"/>
    </row>
    <row r="3" spans="1:4" ht="26.4" x14ac:dyDescent="0.3">
      <c r="A3" s="70" t="s">
        <v>13</v>
      </c>
      <c r="B3" s="70" t="s">
        <v>10</v>
      </c>
      <c r="C3" s="70" t="s">
        <v>83</v>
      </c>
    </row>
    <row r="4" spans="1:4" x14ac:dyDescent="0.3">
      <c r="A4" s="71" t="s">
        <v>154</v>
      </c>
      <c r="B4" s="72" t="s">
        <v>30</v>
      </c>
      <c r="C4" s="72" t="s">
        <v>80</v>
      </c>
      <c r="D4" s="37"/>
    </row>
    <row r="5" spans="1:4" x14ac:dyDescent="0.3">
      <c r="A5" s="71" t="s">
        <v>155</v>
      </c>
      <c r="B5" s="72" t="s">
        <v>31</v>
      </c>
      <c r="C5" s="72" t="s">
        <v>80</v>
      </c>
    </row>
    <row r="6" spans="1:4" x14ac:dyDescent="0.3">
      <c r="A6" s="73" t="s">
        <v>156</v>
      </c>
      <c r="B6" s="72" t="s">
        <v>32</v>
      </c>
      <c r="C6" s="74" t="s">
        <v>80</v>
      </c>
    </row>
    <row r="7" spans="1:4" x14ac:dyDescent="0.3">
      <c r="A7" s="71" t="s">
        <v>157</v>
      </c>
      <c r="B7" s="72" t="s">
        <v>33</v>
      </c>
      <c r="C7" s="72" t="s">
        <v>80</v>
      </c>
    </row>
    <row r="8" spans="1:4" x14ac:dyDescent="0.3">
      <c r="A8" s="71" t="s">
        <v>5</v>
      </c>
      <c r="B8" s="72" t="s">
        <v>34</v>
      </c>
      <c r="C8" s="72" t="s">
        <v>80</v>
      </c>
    </row>
    <row r="9" spans="1:4" x14ac:dyDescent="0.3">
      <c r="A9" s="71" t="s">
        <v>4</v>
      </c>
      <c r="B9" s="72" t="s">
        <v>35</v>
      </c>
      <c r="C9" s="72" t="s">
        <v>80</v>
      </c>
    </row>
    <row r="10" spans="1:4" x14ac:dyDescent="0.3">
      <c r="A10" s="71" t="s">
        <v>14</v>
      </c>
      <c r="B10" s="72" t="s">
        <v>36</v>
      </c>
      <c r="C10" s="72" t="s">
        <v>80</v>
      </c>
    </row>
    <row r="11" spans="1:4" x14ac:dyDescent="0.3">
      <c r="A11" s="71" t="s">
        <v>21</v>
      </c>
      <c r="B11" s="72" t="s">
        <v>37</v>
      </c>
      <c r="C11" s="72" t="s">
        <v>80</v>
      </c>
    </row>
    <row r="12" spans="1:4" x14ac:dyDescent="0.3">
      <c r="A12" s="71" t="s">
        <v>22</v>
      </c>
      <c r="B12" s="72" t="s">
        <v>38</v>
      </c>
      <c r="C12" s="72" t="s">
        <v>80</v>
      </c>
    </row>
    <row r="13" spans="1:4" x14ac:dyDescent="0.3">
      <c r="A13" s="71" t="s">
        <v>23</v>
      </c>
      <c r="B13" s="72" t="s">
        <v>39</v>
      </c>
      <c r="C13" s="72" t="s">
        <v>80</v>
      </c>
    </row>
    <row r="14" spans="1:4" x14ac:dyDescent="0.3">
      <c r="A14" s="71" t="s">
        <v>24</v>
      </c>
      <c r="B14" s="72" t="s">
        <v>40</v>
      </c>
      <c r="C14" s="72" t="s">
        <v>80</v>
      </c>
    </row>
    <row r="15" spans="1:4" x14ac:dyDescent="0.3">
      <c r="A15" s="71" t="s">
        <v>25</v>
      </c>
      <c r="B15" s="72" t="s">
        <v>41</v>
      </c>
      <c r="C15" s="72" t="s">
        <v>80</v>
      </c>
    </row>
    <row r="16" spans="1:4" x14ac:dyDescent="0.3">
      <c r="A16" s="71" t="s">
        <v>26</v>
      </c>
      <c r="B16" s="72" t="s">
        <v>42</v>
      </c>
      <c r="C16" s="72" t="s">
        <v>80</v>
      </c>
    </row>
    <row r="17" spans="1:3" x14ac:dyDescent="0.3">
      <c r="A17" s="71" t="s">
        <v>27</v>
      </c>
      <c r="B17" s="72" t="s">
        <v>43</v>
      </c>
      <c r="C17" s="72" t="s">
        <v>80</v>
      </c>
    </row>
    <row r="18" spans="1:3" x14ac:dyDescent="0.3">
      <c r="A18" s="71" t="s">
        <v>28</v>
      </c>
      <c r="B18" s="72" t="s">
        <v>44</v>
      </c>
      <c r="C18" s="72" t="s">
        <v>80</v>
      </c>
    </row>
    <row r="19" spans="1:3" x14ac:dyDescent="0.3">
      <c r="A19" s="71" t="s">
        <v>29</v>
      </c>
      <c r="B19" s="72" t="s">
        <v>45</v>
      </c>
      <c r="C19" s="72" t="s">
        <v>80</v>
      </c>
    </row>
    <row r="20" spans="1:3" x14ac:dyDescent="0.3">
      <c r="A20" s="71" t="s">
        <v>97</v>
      </c>
      <c r="B20" s="72" t="s">
        <v>46</v>
      </c>
      <c r="C20" s="72" t="s">
        <v>80</v>
      </c>
    </row>
    <row r="21" spans="1:3" x14ac:dyDescent="0.3">
      <c r="A21" s="71" t="s">
        <v>15</v>
      </c>
      <c r="B21" s="72" t="s">
        <v>47</v>
      </c>
      <c r="C21" s="72" t="s">
        <v>80</v>
      </c>
    </row>
    <row r="22" spans="1:3" x14ac:dyDescent="0.3">
      <c r="A22" s="71" t="s">
        <v>78</v>
      </c>
      <c r="B22" s="72" t="s">
        <v>48</v>
      </c>
      <c r="C22" s="72" t="s">
        <v>80</v>
      </c>
    </row>
    <row r="23" spans="1:3" x14ac:dyDescent="0.3">
      <c r="A23" s="71" t="s">
        <v>7</v>
      </c>
      <c r="B23" s="72" t="s">
        <v>49</v>
      </c>
      <c r="C23" s="72" t="s">
        <v>80</v>
      </c>
    </row>
    <row r="24" spans="1:3" x14ac:dyDescent="0.3">
      <c r="A24" s="71" t="s">
        <v>8</v>
      </c>
      <c r="B24" s="72" t="s">
        <v>50</v>
      </c>
      <c r="C24" s="72" t="s">
        <v>80</v>
      </c>
    </row>
    <row r="25" spans="1:3" x14ac:dyDescent="0.3">
      <c r="A25" s="71" t="s">
        <v>158</v>
      </c>
      <c r="B25" s="72" t="s">
        <v>51</v>
      </c>
      <c r="C25" s="72" t="s">
        <v>80</v>
      </c>
    </row>
    <row r="26" spans="1:3" x14ac:dyDescent="0.3">
      <c r="A26" s="71" t="s">
        <v>159</v>
      </c>
      <c r="B26" s="72" t="s">
        <v>16</v>
      </c>
      <c r="C26" s="72" t="s">
        <v>80</v>
      </c>
    </row>
    <row r="27" spans="1:3" x14ac:dyDescent="0.3">
      <c r="A27" s="71" t="s">
        <v>160</v>
      </c>
      <c r="B27" s="72" t="s">
        <v>17</v>
      </c>
      <c r="C27" s="72" t="s">
        <v>80</v>
      </c>
    </row>
    <row r="28" spans="1:3" ht="26.4" x14ac:dyDescent="0.3">
      <c r="A28" s="71" t="s">
        <v>161</v>
      </c>
      <c r="B28" s="72" t="s">
        <v>52</v>
      </c>
      <c r="C28" s="72" t="s">
        <v>80</v>
      </c>
    </row>
    <row r="29" spans="1:3" ht="26.4" x14ac:dyDescent="0.3">
      <c r="A29" s="71" t="s">
        <v>162</v>
      </c>
      <c r="B29" s="72" t="s">
        <v>53</v>
      </c>
      <c r="C29" s="72" t="s">
        <v>80</v>
      </c>
    </row>
    <row r="30" spans="1:3" x14ac:dyDescent="0.3">
      <c r="A30" s="71" t="s">
        <v>163</v>
      </c>
      <c r="B30" s="72" t="s">
        <v>55</v>
      </c>
      <c r="C30" s="72" t="s">
        <v>80</v>
      </c>
    </row>
    <row r="31" spans="1:3" x14ac:dyDescent="0.3">
      <c r="A31" s="71" t="s">
        <v>164</v>
      </c>
      <c r="B31" s="72" t="s">
        <v>54</v>
      </c>
      <c r="C31" s="72" t="s">
        <v>80</v>
      </c>
    </row>
    <row r="32" spans="1:3" x14ac:dyDescent="0.3">
      <c r="A32" s="71" t="s">
        <v>105</v>
      </c>
      <c r="B32" s="72" t="s">
        <v>56</v>
      </c>
      <c r="C32" s="72" t="s">
        <v>80</v>
      </c>
    </row>
    <row r="33" spans="1:3" x14ac:dyDescent="0.3">
      <c r="A33" s="71" t="s">
        <v>165</v>
      </c>
      <c r="B33" s="72">
        <v>213</v>
      </c>
      <c r="C33" s="72" t="s">
        <v>80</v>
      </c>
    </row>
    <row r="34" spans="1:3" x14ac:dyDescent="0.3">
      <c r="A34" s="71" t="s">
        <v>6</v>
      </c>
      <c r="B34" s="72" t="s">
        <v>57</v>
      </c>
      <c r="C34" s="72" t="s">
        <v>80</v>
      </c>
    </row>
    <row r="35" spans="1:3" x14ac:dyDescent="0.3">
      <c r="A35" s="71" t="s">
        <v>186</v>
      </c>
      <c r="B35" s="72" t="s">
        <v>58</v>
      </c>
      <c r="C35" s="72" t="s">
        <v>80</v>
      </c>
    </row>
    <row r="36" spans="1:3" ht="26.4" x14ac:dyDescent="0.3">
      <c r="A36" s="71" t="s">
        <v>187</v>
      </c>
      <c r="B36" s="72" t="s">
        <v>59</v>
      </c>
      <c r="C36" s="72" t="s">
        <v>80</v>
      </c>
    </row>
    <row r="37" spans="1:3" x14ac:dyDescent="0.3">
      <c r="A37" s="71" t="s">
        <v>106</v>
      </c>
      <c r="B37" s="72" t="s">
        <v>60</v>
      </c>
      <c r="C37" s="72" t="s">
        <v>80</v>
      </c>
    </row>
    <row r="38" spans="1:3" x14ac:dyDescent="0.3">
      <c r="A38" s="71" t="s">
        <v>18</v>
      </c>
      <c r="B38" s="72" t="s">
        <v>61</v>
      </c>
      <c r="C38" s="72" t="s">
        <v>80</v>
      </c>
    </row>
    <row r="39" spans="1:3" x14ac:dyDescent="0.3">
      <c r="A39" s="71" t="s">
        <v>98</v>
      </c>
      <c r="B39" s="72" t="s">
        <v>62</v>
      </c>
      <c r="C39" s="72" t="s">
        <v>80</v>
      </c>
    </row>
    <row r="40" spans="1:3" x14ac:dyDescent="0.3">
      <c r="A40" s="71" t="s">
        <v>107</v>
      </c>
      <c r="B40" s="72" t="s">
        <v>63</v>
      </c>
      <c r="C40" s="72" t="s">
        <v>80</v>
      </c>
    </row>
    <row r="41" spans="1:3" x14ac:dyDescent="0.3">
      <c r="A41" s="71" t="s">
        <v>99</v>
      </c>
      <c r="B41" s="72" t="s">
        <v>19</v>
      </c>
      <c r="C41" s="72" t="s">
        <v>81</v>
      </c>
    </row>
    <row r="42" spans="1:3" x14ac:dyDescent="0.3">
      <c r="A42" s="71" t="s">
        <v>9</v>
      </c>
      <c r="B42" s="72" t="s">
        <v>64</v>
      </c>
      <c r="C42" s="72" t="s">
        <v>82</v>
      </c>
    </row>
    <row r="43" spans="1:3" x14ac:dyDescent="0.3">
      <c r="A43" s="71" t="s">
        <v>166</v>
      </c>
      <c r="B43" s="72" t="s">
        <v>65</v>
      </c>
      <c r="C43" s="72" t="s">
        <v>80</v>
      </c>
    </row>
    <row r="44" spans="1:3" ht="26.4" x14ac:dyDescent="0.3">
      <c r="A44" s="71" t="s">
        <v>188</v>
      </c>
      <c r="B44" s="72" t="s">
        <v>66</v>
      </c>
      <c r="C44" s="72" t="s">
        <v>80</v>
      </c>
    </row>
    <row r="45" spans="1:3" x14ac:dyDescent="0.3">
      <c r="A45" s="71" t="s">
        <v>94</v>
      </c>
      <c r="B45" s="72" t="s">
        <v>20</v>
      </c>
      <c r="C45" s="72" t="s">
        <v>81</v>
      </c>
    </row>
  </sheetData>
  <sheetProtection password="CA05" sheet="1" objects="1" scenarios="1"/>
  <autoFilter ref="A3:C45"/>
  <phoneticPr fontId="7" type="noConversion"/>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12</vt:i4>
      </vt:variant>
    </vt:vector>
  </HeadingPairs>
  <TitlesOfParts>
    <vt:vector size="17" baseType="lpstr">
      <vt:lpstr>Refinery Product Data</vt:lpstr>
      <vt:lpstr>COI Fees &amp; Finished Products</vt:lpstr>
      <vt:lpstr>Data Export Instructions</vt:lpstr>
      <vt:lpstr>PR Products Lookup</vt:lpstr>
      <vt:lpstr>F Products Lookup</vt:lpstr>
      <vt:lpstr>blendingcomponent</vt:lpstr>
      <vt:lpstr>empty</vt:lpstr>
      <vt:lpstr>'PR Products Lookup'!FUELS</vt:lpstr>
      <vt:lpstr>FUELS</vt:lpstr>
      <vt:lpstr>PrimaryProducts</vt:lpstr>
      <vt:lpstr>primaryrefineryproduct</vt:lpstr>
      <vt:lpstr>'COI Fees &amp; Finished Products'!Print_Area</vt:lpstr>
      <vt:lpstr>'Refinery Product Data'!Print_Area</vt:lpstr>
      <vt:lpstr>'COI Fees &amp; Finished Products'!Print_Titles</vt:lpstr>
      <vt:lpstr>'Refinery Product Data'!Print_Titles</vt:lpstr>
      <vt:lpstr>ProducedElsewhere</vt:lpstr>
      <vt:lpstr>ProducedOnSite</vt:lpstr>
    </vt:vector>
  </TitlesOfParts>
  <Company>SAIC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dc:creator>
  <cp:lastModifiedBy>gauglerm</cp:lastModifiedBy>
  <cp:lastPrinted>2011-11-17T19:19:09Z</cp:lastPrinted>
  <dcterms:created xsi:type="dcterms:W3CDTF">2011-01-18T19:59:50Z</dcterms:created>
  <dcterms:modified xsi:type="dcterms:W3CDTF">2016-02-25T01:21:42Z</dcterms:modified>
</cp:coreProperties>
</file>